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41280" windowHeight="24555" tabRatio="1000"/>
  </bookViews>
  <sheets>
    <sheet name="Apple" sheetId="13" r:id="rId1"/>
    <sheet name="Spinach" sheetId="15" r:id="rId2"/>
    <sheet name="Carrot" sheetId="16" r:id="rId3"/>
    <sheet name="Onion" sheetId="17" r:id="rId4"/>
    <sheet name="Avocado" sheetId="18" r:id="rId5"/>
    <sheet name="Orange" sheetId="19" r:id="rId6"/>
    <sheet name="Strawberries" sheetId="20" r:id="rId7"/>
    <sheet name="QC % Recovery" sheetId="23" r:id="rId8"/>
    <sheet name="LOR_LOD Data" sheetId="22" r:id="rId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23" l="1"/>
  <c r="E58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4" i="23"/>
  <c r="E75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1" i="23"/>
  <c r="E92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8" i="23"/>
  <c r="E109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AA7" i="19"/>
  <c r="AB7" i="19"/>
  <c r="AA9" i="19"/>
  <c r="AB9" i="19"/>
  <c r="AA14" i="19"/>
  <c r="AB14" i="19" s="1"/>
  <c r="AA18" i="19"/>
  <c r="AB18" i="19"/>
  <c r="AA22" i="19"/>
  <c r="AB22" i="19" s="1"/>
  <c r="AA26" i="19"/>
  <c r="AB26" i="19"/>
  <c r="AA30" i="19"/>
  <c r="AB30" i="19" s="1"/>
  <c r="AA34" i="19"/>
  <c r="AB34" i="19"/>
  <c r="AA38" i="19"/>
  <c r="AB38" i="19"/>
  <c r="AA42" i="19"/>
  <c r="AB42" i="19"/>
  <c r="AA46" i="19"/>
  <c r="AB46" i="19" s="1"/>
  <c r="AA50" i="19"/>
  <c r="AB50" i="19" s="1"/>
  <c r="AA54" i="19"/>
  <c r="AB54" i="19" s="1"/>
  <c r="AA58" i="19"/>
  <c r="AB58" i="19" s="1"/>
  <c r="AA62" i="19"/>
  <c r="AB62" i="19" s="1"/>
  <c r="AA66" i="19"/>
  <c r="AB66" i="19"/>
  <c r="AA70" i="19"/>
  <c r="AB70" i="19"/>
  <c r="AA74" i="19"/>
  <c r="AB74" i="19"/>
  <c r="AA78" i="19"/>
  <c r="AB78" i="19" s="1"/>
  <c r="AA82" i="19"/>
  <c r="AB82" i="19" s="1"/>
  <c r="AA86" i="19"/>
  <c r="AB86" i="19" s="1"/>
  <c r="AA90" i="19"/>
  <c r="AB90" i="19" s="1"/>
  <c r="AA94" i="19"/>
  <c r="AB94" i="19" s="1"/>
  <c r="AA98" i="19"/>
  <c r="AB98" i="19"/>
  <c r="AA102" i="19"/>
  <c r="AB102" i="19"/>
  <c r="AA106" i="19"/>
  <c r="AB106" i="19"/>
  <c r="AA110" i="19"/>
  <c r="AB110" i="19" s="1"/>
  <c r="AA114" i="19"/>
  <c r="AB114" i="19" s="1"/>
  <c r="AA118" i="19"/>
  <c r="AB118" i="19"/>
  <c r="AA8" i="19"/>
  <c r="AB8" i="19" s="1"/>
  <c r="AA10" i="19"/>
  <c r="AB10" i="19" s="1"/>
  <c r="AA11" i="19"/>
  <c r="AB11" i="19"/>
  <c r="AA12" i="19"/>
  <c r="AB12" i="19"/>
  <c r="AA13" i="19"/>
  <c r="AB13" i="19"/>
  <c r="AA15" i="19"/>
  <c r="AB15" i="19" s="1"/>
  <c r="AA16" i="19"/>
  <c r="AB16" i="19" s="1"/>
  <c r="AA17" i="19"/>
  <c r="AB17" i="19" s="1"/>
  <c r="AA19" i="19"/>
  <c r="AB19" i="19" s="1"/>
  <c r="AA20" i="19"/>
  <c r="AB20" i="19" s="1"/>
  <c r="AA21" i="19"/>
  <c r="AB21" i="19"/>
  <c r="AA23" i="19"/>
  <c r="AB23" i="19"/>
  <c r="AA24" i="19"/>
  <c r="AB24" i="19"/>
  <c r="AA25" i="19"/>
  <c r="AB25" i="19" s="1"/>
  <c r="AA27" i="19"/>
  <c r="AB27" i="19" s="1"/>
  <c r="AA28" i="19"/>
  <c r="AB28" i="19" s="1"/>
  <c r="AA29" i="19"/>
  <c r="AB29" i="19" s="1"/>
  <c r="AA31" i="19"/>
  <c r="AB31" i="19" s="1"/>
  <c r="AA32" i="19"/>
  <c r="AB32" i="19"/>
  <c r="AA33" i="19"/>
  <c r="AB33" i="19"/>
  <c r="AA35" i="19"/>
  <c r="AB35" i="19"/>
  <c r="AA36" i="19"/>
  <c r="AB36" i="19" s="1"/>
  <c r="AA37" i="19"/>
  <c r="AB37" i="19"/>
  <c r="AA39" i="19"/>
  <c r="AB39" i="19" s="1"/>
  <c r="AA40" i="19"/>
  <c r="AB40" i="19" s="1"/>
  <c r="AA41" i="19"/>
  <c r="AB41" i="19" s="1"/>
  <c r="AA43" i="19"/>
  <c r="AB43" i="19"/>
  <c r="AA44" i="19"/>
  <c r="AB44" i="19" s="1"/>
  <c r="AA45" i="19"/>
  <c r="AB45" i="19"/>
  <c r="AA47" i="19"/>
  <c r="AB47" i="19" s="1"/>
  <c r="AA48" i="19"/>
  <c r="AB48" i="19" s="1"/>
  <c r="AA49" i="19"/>
  <c r="AB49" i="19"/>
  <c r="AA51" i="19"/>
  <c r="AB51" i="19" s="1"/>
  <c r="AA52" i="19"/>
  <c r="AB52" i="19" s="1"/>
  <c r="AA53" i="19"/>
  <c r="AB53" i="19"/>
  <c r="AA55" i="19"/>
  <c r="AB55" i="19"/>
  <c r="AA56" i="19"/>
  <c r="AB56" i="19"/>
  <c r="AA57" i="19"/>
  <c r="AB57" i="19" s="1"/>
  <c r="AA59" i="19"/>
  <c r="AB59" i="19" s="1"/>
  <c r="AA60" i="19"/>
  <c r="AB60" i="19" s="1"/>
  <c r="AA61" i="19"/>
  <c r="AB61" i="19"/>
  <c r="AA63" i="19"/>
  <c r="AB63" i="19" s="1"/>
  <c r="AA64" i="19"/>
  <c r="AB64" i="19"/>
  <c r="AA65" i="19"/>
  <c r="AB65" i="19"/>
  <c r="AA67" i="19"/>
  <c r="AB67" i="19"/>
  <c r="AA68" i="19"/>
  <c r="AB68" i="19" s="1"/>
  <c r="AA69" i="19"/>
  <c r="AB69" i="19" s="1"/>
  <c r="AA71" i="19"/>
  <c r="AB71" i="19" s="1"/>
  <c r="AA72" i="19"/>
  <c r="AB72" i="19" s="1"/>
  <c r="AA73" i="19"/>
  <c r="AB73" i="19" s="1"/>
  <c r="AA75" i="19"/>
  <c r="AB75" i="19"/>
  <c r="AA76" i="19"/>
  <c r="AB76" i="19"/>
  <c r="AA77" i="19"/>
  <c r="AB77" i="19"/>
  <c r="AA79" i="19"/>
  <c r="AB79" i="19" s="1"/>
  <c r="AA80" i="19"/>
  <c r="AB80" i="19" s="1"/>
  <c r="AA81" i="19"/>
  <c r="AB81" i="19" s="1"/>
  <c r="AA83" i="19"/>
  <c r="AB83" i="19" s="1"/>
  <c r="AA84" i="19"/>
  <c r="AB84" i="19" s="1"/>
  <c r="AA85" i="19"/>
  <c r="AB85" i="19"/>
  <c r="AA87" i="19"/>
  <c r="AB87" i="19" s="1"/>
  <c r="AA88" i="19"/>
  <c r="AB88" i="19"/>
  <c r="AA89" i="19"/>
  <c r="AB89" i="19" s="1"/>
  <c r="AA91" i="19"/>
  <c r="AB91" i="19" s="1"/>
  <c r="AA92" i="19"/>
  <c r="AB92" i="19"/>
  <c r="AA93" i="19"/>
  <c r="AB93" i="19" s="1"/>
  <c r="AA95" i="19"/>
  <c r="AB95" i="19" s="1"/>
  <c r="AA96" i="19"/>
  <c r="AB96" i="19"/>
  <c r="AA97" i="19"/>
  <c r="AB97" i="19"/>
  <c r="AA99" i="19"/>
  <c r="AB99" i="19"/>
  <c r="AA100" i="19"/>
  <c r="AB100" i="19" s="1"/>
  <c r="AA101" i="19"/>
  <c r="AB101" i="19" s="1"/>
  <c r="AA103" i="19"/>
  <c r="AB103" i="19" s="1"/>
  <c r="AA104" i="19"/>
  <c r="AB104" i="19"/>
  <c r="AA105" i="19"/>
  <c r="AB105" i="19" s="1"/>
  <c r="AA107" i="19"/>
  <c r="AB107" i="19"/>
  <c r="AA108" i="19"/>
  <c r="AB108" i="19"/>
  <c r="AA109" i="19"/>
  <c r="AB109" i="19"/>
  <c r="AA111" i="19"/>
  <c r="AB111" i="19" s="1"/>
  <c r="AA112" i="19"/>
  <c r="AB112" i="19" s="1"/>
  <c r="AA113" i="19"/>
  <c r="AB113" i="19" s="1"/>
  <c r="AA115" i="19"/>
  <c r="AB115" i="19" s="1"/>
  <c r="AA116" i="19"/>
  <c r="AB116" i="19" s="1"/>
  <c r="AA117" i="19"/>
  <c r="AB117" i="19" s="1"/>
  <c r="AA119" i="19"/>
  <c r="AB119" i="19"/>
  <c r="AA6" i="19"/>
  <c r="AB6" i="19"/>
  <c r="AA11" i="20"/>
  <c r="AB11" i="20" s="1"/>
  <c r="AA10" i="20"/>
  <c r="AB10" i="20"/>
  <c r="AA15" i="20"/>
  <c r="AB15" i="20" s="1"/>
  <c r="AA19" i="20"/>
  <c r="AB19" i="20" s="1"/>
  <c r="AA23" i="20"/>
  <c r="AB23" i="20" s="1"/>
  <c r="AA27" i="20"/>
  <c r="AB27" i="20"/>
  <c r="AA31" i="20"/>
  <c r="AB31" i="20"/>
  <c r="AA35" i="20"/>
  <c r="AB35" i="20"/>
  <c r="AA39" i="20"/>
  <c r="AB39" i="20" s="1"/>
  <c r="AA43" i="20"/>
  <c r="AB43" i="20" s="1"/>
  <c r="AA47" i="20"/>
  <c r="AB47" i="20" s="1"/>
  <c r="AA51" i="20"/>
  <c r="AB51" i="20" s="1"/>
  <c r="AA55" i="20"/>
  <c r="AB55" i="20" s="1"/>
  <c r="AA59" i="20"/>
  <c r="AB59" i="20"/>
  <c r="AA63" i="20"/>
  <c r="AB63" i="20"/>
  <c r="AA67" i="20"/>
  <c r="AB67" i="20" s="1"/>
  <c r="AA71" i="20"/>
  <c r="AB71" i="20" s="1"/>
  <c r="AA75" i="20"/>
  <c r="AB75" i="20" s="1"/>
  <c r="AA79" i="20"/>
  <c r="AB79" i="20" s="1"/>
  <c r="AA83" i="20"/>
  <c r="AB83" i="20"/>
  <c r="AA87" i="20"/>
  <c r="AB87" i="20" s="1"/>
  <c r="AA91" i="20"/>
  <c r="AB91" i="20"/>
  <c r="AA95" i="20"/>
  <c r="AB95" i="20"/>
  <c r="AA99" i="20"/>
  <c r="AB99" i="20"/>
  <c r="AA103" i="20"/>
  <c r="AB103" i="20" s="1"/>
  <c r="AA107" i="20"/>
  <c r="AB107" i="20" s="1"/>
  <c r="AA111" i="20"/>
  <c r="AB111" i="20" s="1"/>
  <c r="AA115" i="20"/>
  <c r="AB115" i="20" s="1"/>
  <c r="AA119" i="20"/>
  <c r="AB119" i="20" s="1"/>
  <c r="AA7" i="20"/>
  <c r="AB7" i="20"/>
  <c r="AA8" i="20"/>
  <c r="AB8" i="20"/>
  <c r="AA9" i="20"/>
  <c r="AB9" i="20"/>
  <c r="AA12" i="20"/>
  <c r="AB12" i="20" s="1"/>
  <c r="AA13" i="20"/>
  <c r="AB13" i="20"/>
  <c r="AA14" i="20"/>
  <c r="AB14" i="20" s="1"/>
  <c r="AA16" i="20"/>
  <c r="AB16" i="20" s="1"/>
  <c r="AA17" i="20"/>
  <c r="AB17" i="20" s="1"/>
  <c r="AA18" i="20"/>
  <c r="AB18" i="20"/>
  <c r="AA20" i="20"/>
  <c r="AB20" i="20"/>
  <c r="AA21" i="20"/>
  <c r="AB21" i="20"/>
  <c r="AA22" i="20"/>
  <c r="AB22" i="20" s="1"/>
  <c r="AA24" i="20"/>
  <c r="AB24" i="20" s="1"/>
  <c r="AA25" i="20"/>
  <c r="AB25" i="20"/>
  <c r="AA26" i="20"/>
  <c r="AB26" i="20" s="1"/>
  <c r="AA28" i="20"/>
  <c r="AB28" i="20" s="1"/>
  <c r="AA29" i="20"/>
  <c r="AB29" i="20"/>
  <c r="AA30" i="20"/>
  <c r="AB30" i="20"/>
  <c r="AA32" i="20"/>
  <c r="AB32" i="20"/>
  <c r="AA33" i="20"/>
  <c r="AB33" i="20" s="1"/>
  <c r="AA34" i="20"/>
  <c r="AB34" i="20" s="1"/>
  <c r="AA36" i="20"/>
  <c r="AB36" i="20" s="1"/>
  <c r="AA37" i="20"/>
  <c r="AB37" i="20" s="1"/>
  <c r="AA38" i="20"/>
  <c r="AB38" i="20" s="1"/>
  <c r="AA40" i="20"/>
  <c r="AB40" i="20"/>
  <c r="AA41" i="20"/>
  <c r="AB41" i="20"/>
  <c r="AA42" i="20"/>
  <c r="AB42" i="20"/>
  <c r="AA44" i="20"/>
  <c r="AB44" i="20" s="1"/>
  <c r="AA45" i="20"/>
  <c r="AB45" i="20" s="1"/>
  <c r="AA46" i="20"/>
  <c r="AB46" i="20" s="1"/>
  <c r="AA48" i="20"/>
  <c r="AB48" i="20" s="1"/>
  <c r="AA49" i="20"/>
  <c r="AB49" i="20" s="1"/>
  <c r="AA50" i="20"/>
  <c r="AB50" i="20"/>
  <c r="AA52" i="20"/>
  <c r="AB52" i="20"/>
  <c r="AA53" i="20"/>
  <c r="AB53" i="20"/>
  <c r="AA54" i="20"/>
  <c r="AB54" i="20" s="1"/>
  <c r="AA56" i="20"/>
  <c r="AB56" i="20"/>
  <c r="AA57" i="20"/>
  <c r="AB57" i="20" s="1"/>
  <c r="AA58" i="20"/>
  <c r="AB58" i="20" s="1"/>
  <c r="AA60" i="20"/>
  <c r="AB60" i="20" s="1"/>
  <c r="AA61" i="20"/>
  <c r="AB61" i="20"/>
  <c r="AA62" i="20"/>
  <c r="AB62" i="20" s="1"/>
  <c r="AA64" i="20"/>
  <c r="AB64" i="20"/>
  <c r="AA65" i="20"/>
  <c r="AB65" i="20" s="1"/>
  <c r="AA66" i="20"/>
  <c r="AB66" i="20" s="1"/>
  <c r="AA68" i="20"/>
  <c r="AB68" i="20" s="1"/>
  <c r="AA69" i="20"/>
  <c r="AB69" i="20" s="1"/>
  <c r="AA70" i="20"/>
  <c r="AB70" i="20" s="1"/>
  <c r="AA72" i="20"/>
  <c r="AB72" i="20"/>
  <c r="AA73" i="20"/>
  <c r="AB73" i="20"/>
  <c r="AA74" i="20"/>
  <c r="AB74" i="20" s="1"/>
  <c r="AA76" i="20"/>
  <c r="AB76" i="20" s="1"/>
  <c r="AA77" i="20"/>
  <c r="AB77" i="20" s="1"/>
  <c r="AA78" i="20"/>
  <c r="AB78" i="20" s="1"/>
  <c r="AA80" i="20"/>
  <c r="AB80" i="20"/>
  <c r="AA81" i="20"/>
  <c r="AB81" i="20" s="1"/>
  <c r="AA82" i="20"/>
  <c r="AB82" i="20"/>
  <c r="AA84" i="20"/>
  <c r="AB84" i="20"/>
  <c r="AA85" i="20"/>
  <c r="AB85" i="20"/>
  <c r="AA86" i="20"/>
  <c r="AB86" i="20" s="1"/>
  <c r="AA88" i="20"/>
  <c r="AB88" i="20" s="1"/>
  <c r="AA89" i="20"/>
  <c r="AB89" i="20" s="1"/>
  <c r="AA90" i="20"/>
  <c r="AB90" i="20" s="1"/>
  <c r="AA92" i="20"/>
  <c r="AB92" i="20" s="1"/>
  <c r="AA93" i="20"/>
  <c r="AB93" i="20"/>
  <c r="AA94" i="20"/>
  <c r="AB94" i="20"/>
  <c r="AA96" i="20"/>
  <c r="AB96" i="20"/>
  <c r="AA97" i="20"/>
  <c r="AB97" i="20" s="1"/>
  <c r="AA98" i="20"/>
  <c r="AB98" i="20" s="1"/>
  <c r="AA100" i="20"/>
  <c r="AB100" i="20" s="1"/>
  <c r="AA101" i="20"/>
  <c r="AB101" i="20" s="1"/>
  <c r="AA102" i="20"/>
  <c r="AB102" i="20" s="1"/>
  <c r="AA104" i="20"/>
  <c r="AB104" i="20"/>
  <c r="AA105" i="20"/>
  <c r="AB105" i="20" s="1"/>
  <c r="AA106" i="20"/>
  <c r="AB106" i="20"/>
  <c r="AA108" i="20"/>
  <c r="AB108" i="20" s="1"/>
  <c r="AA109" i="20"/>
  <c r="AB109" i="20" s="1"/>
  <c r="AA110" i="20"/>
  <c r="AB110" i="20"/>
  <c r="AA112" i="20"/>
  <c r="AB112" i="20" s="1"/>
  <c r="AA113" i="20"/>
  <c r="AB113" i="20" s="1"/>
  <c r="AA114" i="20"/>
  <c r="AB114" i="20"/>
  <c r="AA116" i="20"/>
  <c r="AB116" i="20"/>
  <c r="AA117" i="20"/>
  <c r="AB117" i="20"/>
  <c r="AA118" i="20"/>
  <c r="AB118" i="20" s="1"/>
  <c r="AA6" i="20"/>
  <c r="AB6" i="20" s="1"/>
  <c r="R11" i="20"/>
  <c r="S11" i="20" s="1"/>
  <c r="R10" i="20"/>
  <c r="S10" i="20"/>
  <c r="R15" i="20"/>
  <c r="S15" i="20" s="1"/>
  <c r="R19" i="20"/>
  <c r="S19" i="20"/>
  <c r="R23" i="20"/>
  <c r="S23" i="20"/>
  <c r="R27" i="20"/>
  <c r="S27" i="20"/>
  <c r="R31" i="20"/>
  <c r="S31" i="20" s="1"/>
  <c r="R35" i="20"/>
  <c r="S35" i="20" s="1"/>
  <c r="R39" i="20"/>
  <c r="S39" i="20" s="1"/>
  <c r="R43" i="20"/>
  <c r="S43" i="20" s="1"/>
  <c r="R47" i="20"/>
  <c r="S47" i="20" s="1"/>
  <c r="R51" i="20"/>
  <c r="S51" i="20" s="1"/>
  <c r="R55" i="20"/>
  <c r="S55" i="20"/>
  <c r="R59" i="20"/>
  <c r="S59" i="20"/>
  <c r="R63" i="20"/>
  <c r="S63" i="20" s="1"/>
  <c r="R67" i="20"/>
  <c r="S67" i="20" s="1"/>
  <c r="R71" i="20"/>
  <c r="S71" i="20" s="1"/>
  <c r="R75" i="20"/>
  <c r="S75" i="20" s="1"/>
  <c r="R79" i="20"/>
  <c r="S79" i="20" s="1"/>
  <c r="R83" i="20"/>
  <c r="S83" i="20"/>
  <c r="R87" i="20"/>
  <c r="S87" i="20"/>
  <c r="R91" i="20"/>
  <c r="S91" i="20"/>
  <c r="R95" i="20"/>
  <c r="S95" i="20" s="1"/>
  <c r="R99" i="20"/>
  <c r="S99" i="20" s="1"/>
  <c r="R103" i="20"/>
  <c r="S103" i="20" s="1"/>
  <c r="R107" i="20"/>
  <c r="S107" i="20" s="1"/>
  <c r="R111" i="20"/>
  <c r="S111" i="20" s="1"/>
  <c r="R115" i="20"/>
  <c r="S115" i="20"/>
  <c r="R119" i="20"/>
  <c r="S119" i="20"/>
  <c r="R7" i="20"/>
  <c r="S7" i="20" s="1"/>
  <c r="R8" i="20"/>
  <c r="S8" i="20" s="1"/>
  <c r="R9" i="20"/>
  <c r="S9" i="20" s="1"/>
  <c r="R12" i="20"/>
  <c r="S12" i="20" s="1"/>
  <c r="R13" i="20"/>
  <c r="S13" i="20"/>
  <c r="R14" i="20"/>
  <c r="S14" i="20" s="1"/>
  <c r="R16" i="20"/>
  <c r="S16" i="20"/>
  <c r="R17" i="20"/>
  <c r="S17" i="20"/>
  <c r="R18" i="20"/>
  <c r="S18" i="20"/>
  <c r="R20" i="20"/>
  <c r="S20" i="20" s="1"/>
  <c r="R21" i="20"/>
  <c r="S21" i="20" s="1"/>
  <c r="R22" i="20"/>
  <c r="S22" i="20" s="1"/>
  <c r="R24" i="20"/>
  <c r="S24" i="20" s="1"/>
  <c r="R25" i="20"/>
  <c r="S25" i="20" s="1"/>
  <c r="R26" i="20"/>
  <c r="S26" i="20" s="1"/>
  <c r="R28" i="20"/>
  <c r="S28" i="20"/>
  <c r="R29" i="20"/>
  <c r="S29" i="20"/>
  <c r="R30" i="20"/>
  <c r="S30" i="20" s="1"/>
  <c r="R32" i="20"/>
  <c r="S32" i="20"/>
  <c r="R33" i="20"/>
  <c r="S33" i="20" s="1"/>
  <c r="R34" i="20"/>
  <c r="S34" i="20" s="1"/>
  <c r="R36" i="20"/>
  <c r="S36" i="20" s="1"/>
  <c r="R37" i="20"/>
  <c r="S37" i="20"/>
  <c r="R38" i="20"/>
  <c r="S38" i="20"/>
  <c r="R40" i="20"/>
  <c r="S40" i="20"/>
  <c r="R41" i="20"/>
  <c r="S41" i="20" s="1"/>
  <c r="R42" i="20"/>
  <c r="S42" i="20" s="1"/>
  <c r="R44" i="20"/>
  <c r="S44" i="20"/>
  <c r="R45" i="20"/>
  <c r="S45" i="20" s="1"/>
  <c r="R46" i="20"/>
  <c r="S46" i="20" s="1"/>
  <c r="R48" i="20"/>
  <c r="S48" i="20"/>
  <c r="R49" i="20"/>
  <c r="S49" i="20"/>
  <c r="R50" i="20"/>
  <c r="S50" i="20"/>
  <c r="R52" i="20"/>
  <c r="S52" i="20" s="1"/>
  <c r="R53" i="20"/>
  <c r="S53" i="20" s="1"/>
  <c r="R54" i="20"/>
  <c r="S54" i="20" s="1"/>
  <c r="R56" i="20"/>
  <c r="S56" i="20" s="1"/>
  <c r="R57" i="20"/>
  <c r="S57" i="20" s="1"/>
  <c r="R58" i="20"/>
  <c r="S58" i="20"/>
  <c r="R60" i="20"/>
  <c r="S60" i="20"/>
  <c r="R61" i="20"/>
  <c r="S61" i="20"/>
  <c r="R62" i="20"/>
  <c r="S62" i="20" s="1"/>
  <c r="R64" i="20"/>
  <c r="S64" i="20" s="1"/>
  <c r="R65" i="20"/>
  <c r="S65" i="20" s="1"/>
  <c r="R66" i="20"/>
  <c r="S66" i="20" s="1"/>
  <c r="R68" i="20"/>
  <c r="S68" i="20" s="1"/>
  <c r="R69" i="20"/>
  <c r="S69" i="20"/>
  <c r="R70" i="20"/>
  <c r="S70" i="20"/>
  <c r="R72" i="20"/>
  <c r="S72" i="20"/>
  <c r="R73" i="20"/>
  <c r="S73" i="20" s="1"/>
  <c r="R74" i="20"/>
  <c r="S74" i="20"/>
  <c r="R76" i="20"/>
  <c r="S76" i="20" s="1"/>
  <c r="R77" i="20"/>
  <c r="S77" i="20" s="1"/>
  <c r="R78" i="20"/>
  <c r="S78" i="20" s="1"/>
  <c r="R80" i="20"/>
  <c r="S80" i="20"/>
  <c r="R81" i="20"/>
  <c r="S81" i="20" s="1"/>
  <c r="R82" i="20"/>
  <c r="S82" i="20"/>
  <c r="R84" i="20"/>
  <c r="S84" i="20" s="1"/>
  <c r="R85" i="20"/>
  <c r="S85" i="20" s="1"/>
  <c r="R86" i="20"/>
  <c r="S86" i="20"/>
  <c r="R88" i="20"/>
  <c r="S88" i="20" s="1"/>
  <c r="R89" i="20"/>
  <c r="S89" i="20" s="1"/>
  <c r="R90" i="20"/>
  <c r="S90" i="20"/>
  <c r="R92" i="20"/>
  <c r="S92" i="20"/>
  <c r="R93" i="20"/>
  <c r="S93" i="20"/>
  <c r="R94" i="20"/>
  <c r="S94" i="20" s="1"/>
  <c r="R96" i="20"/>
  <c r="S96" i="20" s="1"/>
  <c r="R97" i="20"/>
  <c r="S97" i="20" s="1"/>
  <c r="R98" i="20"/>
  <c r="S98" i="20"/>
  <c r="R100" i="20"/>
  <c r="S100" i="20" s="1"/>
  <c r="R101" i="20"/>
  <c r="S101" i="20"/>
  <c r="R102" i="20"/>
  <c r="S102" i="20"/>
  <c r="R104" i="20"/>
  <c r="S104" i="20"/>
  <c r="R105" i="20"/>
  <c r="S105" i="20" s="1"/>
  <c r="R106" i="20"/>
  <c r="S106" i="20" s="1"/>
  <c r="R108" i="20"/>
  <c r="S108" i="20" s="1"/>
  <c r="R109" i="20"/>
  <c r="S109" i="20" s="1"/>
  <c r="R110" i="20"/>
  <c r="S110" i="20" s="1"/>
  <c r="R112" i="20"/>
  <c r="S112" i="20"/>
  <c r="R113" i="20"/>
  <c r="S113" i="20"/>
  <c r="R114" i="20"/>
  <c r="S114" i="20"/>
  <c r="R116" i="20"/>
  <c r="S116" i="20" s="1"/>
  <c r="R117" i="20"/>
  <c r="S117" i="20" s="1"/>
  <c r="R118" i="20"/>
  <c r="S118" i="20" s="1"/>
  <c r="R6" i="20"/>
  <c r="S6" i="20" s="1"/>
  <c r="AA14" i="16"/>
  <c r="AB14" i="16" s="1"/>
  <c r="AA18" i="16"/>
  <c r="AB18" i="16"/>
  <c r="AA22" i="16"/>
  <c r="AB22" i="16" s="1"/>
  <c r="AA26" i="16"/>
  <c r="AB26" i="16" s="1"/>
  <c r="AA30" i="16"/>
  <c r="AB30" i="16" s="1"/>
  <c r="AA34" i="16"/>
  <c r="AB34" i="16"/>
  <c r="AA38" i="16"/>
  <c r="AB38" i="16" s="1"/>
  <c r="AA42" i="16"/>
  <c r="AB42" i="16" s="1"/>
  <c r="AA46" i="16"/>
  <c r="AB46" i="16" s="1"/>
  <c r="AA50" i="16"/>
  <c r="AB50" i="16"/>
  <c r="AA54" i="16"/>
  <c r="AB54" i="16" s="1"/>
  <c r="AA58" i="16"/>
  <c r="AB58" i="16" s="1"/>
  <c r="AA62" i="16"/>
  <c r="AB62" i="16" s="1"/>
  <c r="AA66" i="16"/>
  <c r="AB66" i="16" s="1"/>
  <c r="AA70" i="16"/>
  <c r="AB70" i="16" s="1"/>
  <c r="AA74" i="16"/>
  <c r="AB74" i="16" s="1"/>
  <c r="AA78" i="16"/>
  <c r="AB78" i="16" s="1"/>
  <c r="AA82" i="16"/>
  <c r="AB82" i="16"/>
  <c r="AA86" i="16"/>
  <c r="AB86" i="16" s="1"/>
  <c r="AA90" i="16"/>
  <c r="AB90" i="16" s="1"/>
  <c r="AA94" i="16"/>
  <c r="AB94" i="16" s="1"/>
  <c r="AA98" i="16"/>
  <c r="AB98" i="16"/>
  <c r="AA102" i="16"/>
  <c r="AB102" i="16" s="1"/>
  <c r="AA106" i="16"/>
  <c r="AB106" i="16" s="1"/>
  <c r="AA110" i="16"/>
  <c r="AB110" i="16" s="1"/>
  <c r="AA114" i="16"/>
  <c r="AB114" i="16"/>
  <c r="AA118" i="16"/>
  <c r="AB118" i="16" s="1"/>
  <c r="AA7" i="16"/>
  <c r="AB7" i="16" s="1"/>
  <c r="AA8" i="16"/>
  <c r="AB8" i="16" s="1"/>
  <c r="AA9" i="16"/>
  <c r="AB9" i="16" s="1"/>
  <c r="AA10" i="16"/>
  <c r="AB10" i="16" s="1"/>
  <c r="AA11" i="16"/>
  <c r="AB11" i="16" s="1"/>
  <c r="AA12" i="16"/>
  <c r="AB12" i="16" s="1"/>
  <c r="AA13" i="16"/>
  <c r="AB13" i="16"/>
  <c r="AA15" i="16"/>
  <c r="AB15" i="16" s="1"/>
  <c r="AA16" i="16"/>
  <c r="AB16" i="16" s="1"/>
  <c r="AA17" i="16"/>
  <c r="AB17" i="16" s="1"/>
  <c r="AA19" i="16"/>
  <c r="AB19" i="16" s="1"/>
  <c r="AA20" i="16"/>
  <c r="AB20" i="16" s="1"/>
  <c r="AA21" i="16"/>
  <c r="AB21" i="16" s="1"/>
  <c r="AA23" i="16"/>
  <c r="AB23" i="16" s="1"/>
  <c r="AA24" i="16"/>
  <c r="AB24" i="16"/>
  <c r="AA25" i="16"/>
  <c r="AB25" i="16" s="1"/>
  <c r="AA27" i="16"/>
  <c r="AB27" i="16" s="1"/>
  <c r="AA28" i="16"/>
  <c r="AB28" i="16" s="1"/>
  <c r="AA29" i="16"/>
  <c r="AB29" i="16" s="1"/>
  <c r="AA31" i="16"/>
  <c r="AB31" i="16" s="1"/>
  <c r="AA32" i="16"/>
  <c r="AB32" i="16" s="1"/>
  <c r="AA33" i="16"/>
  <c r="AB33" i="16" s="1"/>
  <c r="AA35" i="16"/>
  <c r="AB35" i="16"/>
  <c r="AA36" i="16"/>
  <c r="AB36" i="16" s="1"/>
  <c r="AA37" i="16"/>
  <c r="AB37" i="16" s="1"/>
  <c r="AA39" i="16"/>
  <c r="AB39" i="16" s="1"/>
  <c r="AA40" i="16"/>
  <c r="AB40" i="16"/>
  <c r="AA41" i="16"/>
  <c r="AB41" i="16" s="1"/>
  <c r="AA43" i="16"/>
  <c r="AB43" i="16" s="1"/>
  <c r="AA44" i="16"/>
  <c r="AB44" i="16" s="1"/>
  <c r="AA45" i="16"/>
  <c r="AB45" i="16" s="1"/>
  <c r="AA47" i="16"/>
  <c r="AB47" i="16" s="1"/>
  <c r="AA48" i="16"/>
  <c r="AB48" i="16" s="1"/>
  <c r="AA49" i="16"/>
  <c r="AB49" i="16" s="1"/>
  <c r="AA51" i="16"/>
  <c r="AB51" i="16" s="1"/>
  <c r="AA52" i="16"/>
  <c r="AB52" i="16" s="1"/>
  <c r="AA53" i="16"/>
  <c r="AB53" i="16" s="1"/>
  <c r="AA55" i="16"/>
  <c r="AB55" i="16" s="1"/>
  <c r="AA56" i="16"/>
  <c r="AB56" i="16"/>
  <c r="AA57" i="16"/>
  <c r="AB57" i="16" s="1"/>
  <c r="AA59" i="16"/>
  <c r="AB59" i="16" s="1"/>
  <c r="AA60" i="16"/>
  <c r="AB60" i="16" s="1"/>
  <c r="AA61" i="16"/>
  <c r="AB61" i="16" s="1"/>
  <c r="AA63" i="16"/>
  <c r="AB63" i="16" s="1"/>
  <c r="AA64" i="16"/>
  <c r="AB64" i="16" s="1"/>
  <c r="AA65" i="16"/>
  <c r="AB65" i="16" s="1"/>
  <c r="AA67" i="16"/>
  <c r="AB67" i="16" s="1"/>
  <c r="AA68" i="16"/>
  <c r="AB68" i="16" s="1"/>
  <c r="AA69" i="16"/>
  <c r="AB69" i="16" s="1"/>
  <c r="AA71" i="16"/>
  <c r="AB71" i="16" s="1"/>
  <c r="AA72" i="16"/>
  <c r="AB72" i="16" s="1"/>
  <c r="AA73" i="16"/>
  <c r="AB73" i="16" s="1"/>
  <c r="AA75" i="16"/>
  <c r="AB75" i="16" s="1"/>
  <c r="AA76" i="16"/>
  <c r="AB76" i="16" s="1"/>
  <c r="AA77" i="16"/>
  <c r="AB77" i="16"/>
  <c r="AA79" i="16"/>
  <c r="AB79" i="16" s="1"/>
  <c r="AA80" i="16"/>
  <c r="AB80" i="16" s="1"/>
  <c r="AA81" i="16"/>
  <c r="AB81" i="16" s="1"/>
  <c r="AA83" i="16"/>
  <c r="AB83" i="16"/>
  <c r="AA84" i="16"/>
  <c r="AB84" i="16" s="1"/>
  <c r="AA85" i="16"/>
  <c r="AB85" i="16" s="1"/>
  <c r="AA87" i="16"/>
  <c r="AB87" i="16" s="1"/>
  <c r="AA88" i="16"/>
  <c r="AB88" i="16"/>
  <c r="AA89" i="16"/>
  <c r="AB89" i="16" s="1"/>
  <c r="AA91" i="16"/>
  <c r="AB91" i="16" s="1"/>
  <c r="AA92" i="16"/>
  <c r="AB92" i="16" s="1"/>
  <c r="AA93" i="16"/>
  <c r="AB93" i="16" s="1"/>
  <c r="AA95" i="16"/>
  <c r="AB95" i="16" s="1"/>
  <c r="AA96" i="16"/>
  <c r="AB96" i="16" s="1"/>
  <c r="AA97" i="16"/>
  <c r="AB97" i="16" s="1"/>
  <c r="AA99" i="16"/>
  <c r="AB99" i="16"/>
  <c r="AA100" i="16"/>
  <c r="AB100" i="16" s="1"/>
  <c r="AA101" i="16"/>
  <c r="AB101" i="16" s="1"/>
  <c r="AA103" i="16"/>
  <c r="AB103" i="16" s="1"/>
  <c r="AA104" i="16"/>
  <c r="AB104" i="16"/>
  <c r="AA105" i="16"/>
  <c r="AB105" i="16" s="1"/>
  <c r="AA107" i="16"/>
  <c r="AB107" i="16" s="1"/>
  <c r="AA108" i="16"/>
  <c r="AB108" i="16" s="1"/>
  <c r="AA109" i="16"/>
  <c r="AB109" i="16" s="1"/>
  <c r="AA111" i="16"/>
  <c r="AB111" i="16" s="1"/>
  <c r="AA112" i="16"/>
  <c r="AB112" i="16" s="1"/>
  <c r="AA113" i="16"/>
  <c r="AB113" i="16" s="1"/>
  <c r="AA115" i="16"/>
  <c r="AB115" i="16" s="1"/>
  <c r="AA116" i="16"/>
  <c r="AB116" i="16" s="1"/>
  <c r="AA117" i="16"/>
  <c r="AB117" i="16" s="1"/>
  <c r="AA119" i="16"/>
  <c r="AB119" i="16" s="1"/>
  <c r="AA6" i="16"/>
  <c r="AB6" i="16"/>
  <c r="R7" i="19"/>
  <c r="S7" i="19" s="1"/>
  <c r="R8" i="19"/>
  <c r="S8" i="19" s="1"/>
  <c r="R9" i="19"/>
  <c r="S9" i="19" s="1"/>
  <c r="R10" i="19"/>
  <c r="S10" i="19"/>
  <c r="R11" i="19"/>
  <c r="S11" i="19" s="1"/>
  <c r="R12" i="19"/>
  <c r="S12" i="19" s="1"/>
  <c r="R13" i="19"/>
  <c r="S13" i="19" s="1"/>
  <c r="R14" i="19"/>
  <c r="S14" i="19"/>
  <c r="R15" i="19"/>
  <c r="S15" i="19" s="1"/>
  <c r="R16" i="19"/>
  <c r="S16" i="19" s="1"/>
  <c r="R17" i="19"/>
  <c r="S17" i="19" s="1"/>
  <c r="R18" i="19"/>
  <c r="S18" i="19" s="1"/>
  <c r="R19" i="19"/>
  <c r="S19" i="19" s="1"/>
  <c r="R20" i="19"/>
  <c r="S20" i="19" s="1"/>
  <c r="R21" i="19"/>
  <c r="S21" i="19" s="1"/>
  <c r="R22" i="19"/>
  <c r="S22" i="19"/>
  <c r="R23" i="19"/>
  <c r="S23" i="19" s="1"/>
  <c r="R24" i="19"/>
  <c r="S24" i="19" s="1"/>
  <c r="R25" i="19"/>
  <c r="S25" i="19" s="1"/>
  <c r="R26" i="19"/>
  <c r="S26" i="19"/>
  <c r="R27" i="19"/>
  <c r="S27" i="19" s="1"/>
  <c r="R28" i="19"/>
  <c r="S28" i="19" s="1"/>
  <c r="R29" i="19"/>
  <c r="S29" i="19" s="1"/>
  <c r="R30" i="19"/>
  <c r="S30" i="19"/>
  <c r="R31" i="19"/>
  <c r="S31" i="19" s="1"/>
  <c r="R32" i="19"/>
  <c r="S32" i="19" s="1"/>
  <c r="R33" i="19"/>
  <c r="S33" i="19" s="1"/>
  <c r="R34" i="19"/>
  <c r="S34" i="19" s="1"/>
  <c r="R35" i="19"/>
  <c r="S35" i="19" s="1"/>
  <c r="R36" i="19"/>
  <c r="S36" i="19" s="1"/>
  <c r="R37" i="19"/>
  <c r="S37" i="19" s="1"/>
  <c r="R38" i="19"/>
  <c r="S38" i="19"/>
  <c r="R39" i="19"/>
  <c r="S39" i="19" s="1"/>
  <c r="R40" i="19"/>
  <c r="S40" i="19" s="1"/>
  <c r="R41" i="19"/>
  <c r="S41" i="19" s="1"/>
  <c r="R42" i="19"/>
  <c r="S42" i="19"/>
  <c r="R43" i="19"/>
  <c r="S43" i="19" s="1"/>
  <c r="R44" i="19"/>
  <c r="S44" i="19" s="1"/>
  <c r="R45" i="19"/>
  <c r="S45" i="19" s="1"/>
  <c r="R46" i="19"/>
  <c r="S46" i="19"/>
  <c r="R47" i="19"/>
  <c r="S47" i="19" s="1"/>
  <c r="R48" i="19"/>
  <c r="S48" i="19" s="1"/>
  <c r="R49" i="19"/>
  <c r="S49" i="19" s="1"/>
  <c r="R50" i="19"/>
  <c r="S50" i="19" s="1"/>
  <c r="R51" i="19"/>
  <c r="S51" i="19" s="1"/>
  <c r="R52" i="19"/>
  <c r="S52" i="19" s="1"/>
  <c r="R53" i="19"/>
  <c r="S53" i="19" s="1"/>
  <c r="R54" i="19"/>
  <c r="S54" i="19"/>
  <c r="R55" i="19"/>
  <c r="S55" i="19" s="1"/>
  <c r="R56" i="19"/>
  <c r="S56" i="19" s="1"/>
  <c r="R57" i="19"/>
  <c r="S57" i="19" s="1"/>
  <c r="R58" i="19"/>
  <c r="S58" i="19" s="1"/>
  <c r="R59" i="19"/>
  <c r="S59" i="19" s="1"/>
  <c r="R60" i="19"/>
  <c r="S60" i="19" s="1"/>
  <c r="R61" i="19"/>
  <c r="S61" i="19" s="1"/>
  <c r="R62" i="19"/>
  <c r="S62" i="19"/>
  <c r="R63" i="19"/>
  <c r="S63" i="19" s="1"/>
  <c r="R64" i="19"/>
  <c r="S64" i="19" s="1"/>
  <c r="R65" i="19"/>
  <c r="S65" i="19" s="1"/>
  <c r="R66" i="19"/>
  <c r="S66" i="19" s="1"/>
  <c r="R67" i="19"/>
  <c r="S67" i="19" s="1"/>
  <c r="R68" i="19"/>
  <c r="S68" i="19" s="1"/>
  <c r="R69" i="19"/>
  <c r="S69" i="19" s="1"/>
  <c r="R70" i="19"/>
  <c r="S70" i="19"/>
  <c r="R71" i="19"/>
  <c r="S71" i="19" s="1"/>
  <c r="R72" i="19"/>
  <c r="S72" i="19" s="1"/>
  <c r="R73" i="19"/>
  <c r="S73" i="19" s="1"/>
  <c r="R74" i="19"/>
  <c r="S74" i="19"/>
  <c r="R75" i="19"/>
  <c r="S75" i="19" s="1"/>
  <c r="R76" i="19"/>
  <c r="S76" i="19" s="1"/>
  <c r="R77" i="19"/>
  <c r="S77" i="19" s="1"/>
  <c r="R78" i="19"/>
  <c r="S78" i="19" s="1"/>
  <c r="R79" i="19"/>
  <c r="S79" i="19" s="1"/>
  <c r="R80" i="19"/>
  <c r="S80" i="19" s="1"/>
  <c r="R81" i="19"/>
  <c r="S81" i="19" s="1"/>
  <c r="R82" i="19"/>
  <c r="S82" i="19"/>
  <c r="R83" i="19"/>
  <c r="S83" i="19" s="1"/>
  <c r="R84" i="19"/>
  <c r="S84" i="19" s="1"/>
  <c r="R85" i="19"/>
  <c r="S85" i="19" s="1"/>
  <c r="R86" i="19"/>
  <c r="S86" i="19"/>
  <c r="R87" i="19"/>
  <c r="S87" i="19" s="1"/>
  <c r="R88" i="19"/>
  <c r="S88" i="19" s="1"/>
  <c r="R89" i="19"/>
  <c r="S89" i="19" s="1"/>
  <c r="R90" i="19"/>
  <c r="S90" i="19"/>
  <c r="R91" i="19"/>
  <c r="S91" i="19" s="1"/>
  <c r="R92" i="19"/>
  <c r="S92" i="19" s="1"/>
  <c r="R93" i="19"/>
  <c r="S93" i="19" s="1"/>
  <c r="R94" i="19"/>
  <c r="S94" i="19"/>
  <c r="R95" i="19"/>
  <c r="S95" i="19" s="1"/>
  <c r="R96" i="19"/>
  <c r="S96" i="19" s="1"/>
  <c r="R97" i="19"/>
  <c r="S97" i="19" s="1"/>
  <c r="R98" i="19"/>
  <c r="S98" i="19" s="1"/>
  <c r="R99" i="19"/>
  <c r="S99" i="19" s="1"/>
  <c r="R100" i="19"/>
  <c r="S100" i="19" s="1"/>
  <c r="R101" i="19"/>
  <c r="S101" i="19" s="1"/>
  <c r="R102" i="19"/>
  <c r="S102" i="19"/>
  <c r="R103" i="19"/>
  <c r="S103" i="19" s="1"/>
  <c r="R104" i="19"/>
  <c r="S104" i="19" s="1"/>
  <c r="R105" i="19"/>
  <c r="S105" i="19"/>
  <c r="R106" i="19"/>
  <c r="S106" i="19" s="1"/>
  <c r="R107" i="19"/>
  <c r="S107" i="19"/>
  <c r="R108" i="19"/>
  <c r="S108" i="19" s="1"/>
  <c r="R109" i="19"/>
  <c r="S109" i="19"/>
  <c r="R110" i="19"/>
  <c r="S110" i="19"/>
  <c r="R111" i="19"/>
  <c r="S111" i="19"/>
  <c r="R112" i="19"/>
  <c r="S112" i="19" s="1"/>
  <c r="R113" i="19"/>
  <c r="S113" i="19"/>
  <c r="R114" i="19"/>
  <c r="S114" i="19" s="1"/>
  <c r="R115" i="19"/>
  <c r="S115" i="19" s="1"/>
  <c r="R116" i="19"/>
  <c r="S116" i="19" s="1"/>
  <c r="R117" i="19"/>
  <c r="S117" i="19"/>
  <c r="R118" i="19"/>
  <c r="S118" i="19"/>
  <c r="R119" i="19"/>
  <c r="S119" i="19"/>
  <c r="R6" i="19"/>
  <c r="S6" i="19" s="1"/>
  <c r="E40" i="23"/>
  <c r="E41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R35" i="16"/>
  <c r="S35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R33" i="16"/>
  <c r="S33" i="16"/>
  <c r="R34" i="16"/>
  <c r="S34" i="16"/>
  <c r="R36" i="16"/>
  <c r="S36" i="16"/>
  <c r="R37" i="16"/>
  <c r="S37" i="16"/>
  <c r="R38" i="16"/>
  <c r="S38" i="16"/>
  <c r="R39" i="16"/>
  <c r="S39" i="16"/>
  <c r="R40" i="16"/>
  <c r="S40" i="16"/>
  <c r="R41" i="16"/>
  <c r="S41" i="16"/>
  <c r="R42" i="16"/>
  <c r="S42" i="16"/>
  <c r="R43" i="16"/>
  <c r="S43" i="16"/>
  <c r="R44" i="16"/>
  <c r="S44" i="16"/>
  <c r="R45" i="16"/>
  <c r="S45" i="16"/>
  <c r="R46" i="16"/>
  <c r="S46" i="16"/>
  <c r="R47" i="16"/>
  <c r="S47" i="16"/>
  <c r="R48" i="16"/>
  <c r="S48" i="16"/>
  <c r="R49" i="16"/>
  <c r="S49" i="16"/>
  <c r="R50" i="16"/>
  <c r="S50" i="16"/>
  <c r="R51" i="16"/>
  <c r="S51" i="16"/>
  <c r="R52" i="16"/>
  <c r="S52" i="16"/>
  <c r="R53" i="16"/>
  <c r="S53" i="16"/>
  <c r="R54" i="16"/>
  <c r="S54" i="16"/>
  <c r="R55" i="16"/>
  <c r="S55" i="16"/>
  <c r="R56" i="16"/>
  <c r="S56" i="16"/>
  <c r="R57" i="16"/>
  <c r="S57" i="16"/>
  <c r="R58" i="16"/>
  <c r="S58" i="16"/>
  <c r="R59" i="16"/>
  <c r="S59" i="16" s="1"/>
  <c r="R60" i="16"/>
  <c r="S60" i="16" s="1"/>
  <c r="R61" i="16"/>
  <c r="S61" i="16"/>
  <c r="R62" i="16"/>
  <c r="S62" i="16" s="1"/>
  <c r="R63" i="16"/>
  <c r="S63" i="16" s="1"/>
  <c r="R64" i="16"/>
  <c r="S64" i="16"/>
  <c r="R65" i="16"/>
  <c r="S65" i="16" s="1"/>
  <c r="R66" i="16"/>
  <c r="S66" i="16"/>
  <c r="R67" i="16"/>
  <c r="S67" i="16" s="1"/>
  <c r="R68" i="16"/>
  <c r="S68" i="16" s="1"/>
  <c r="R69" i="16"/>
  <c r="S69" i="16" s="1"/>
  <c r="R70" i="16"/>
  <c r="S70" i="16" s="1"/>
  <c r="R71" i="16"/>
  <c r="S71" i="16" s="1"/>
  <c r="R72" i="16"/>
  <c r="S72" i="16"/>
  <c r="R73" i="16"/>
  <c r="S73" i="16"/>
  <c r="R74" i="16"/>
  <c r="S74" i="16"/>
  <c r="R75" i="16"/>
  <c r="S75" i="16" s="1"/>
  <c r="R76" i="16"/>
  <c r="S76" i="16" s="1"/>
  <c r="R77" i="16"/>
  <c r="S77" i="16" s="1"/>
  <c r="R78" i="16"/>
  <c r="S78" i="16"/>
  <c r="R79" i="16"/>
  <c r="S79" i="16" s="1"/>
  <c r="R80" i="16"/>
  <c r="S80" i="16"/>
  <c r="R81" i="16"/>
  <c r="S81" i="16"/>
  <c r="R82" i="16"/>
  <c r="S82" i="16"/>
  <c r="R83" i="16"/>
  <c r="S83" i="16" s="1"/>
  <c r="R84" i="16"/>
  <c r="S84" i="16" s="1"/>
  <c r="R85" i="16"/>
  <c r="S85" i="16" s="1"/>
  <c r="R86" i="16"/>
  <c r="S86" i="16" s="1"/>
  <c r="R87" i="16"/>
  <c r="S87" i="16" s="1"/>
  <c r="R88" i="16"/>
  <c r="S88" i="16"/>
  <c r="R89" i="16"/>
  <c r="S89" i="16"/>
  <c r="R90" i="16"/>
  <c r="S90" i="16"/>
  <c r="R91" i="16"/>
  <c r="S91" i="16" s="1"/>
  <c r="R92" i="16"/>
  <c r="S92" i="16"/>
  <c r="R93" i="16"/>
  <c r="S93" i="16"/>
  <c r="R94" i="16"/>
  <c r="S94" i="16" s="1"/>
  <c r="R95" i="16"/>
  <c r="S95" i="16" s="1"/>
  <c r="R96" i="16"/>
  <c r="S96" i="16"/>
  <c r="R97" i="16"/>
  <c r="S97" i="16"/>
  <c r="R98" i="16"/>
  <c r="S98" i="16"/>
  <c r="R99" i="16"/>
  <c r="S99" i="16" s="1"/>
  <c r="R100" i="16"/>
  <c r="S100" i="16" s="1"/>
  <c r="R101" i="16"/>
  <c r="S101" i="16" s="1"/>
  <c r="R102" i="16"/>
  <c r="S102" i="16"/>
  <c r="R103" i="16"/>
  <c r="S103" i="16" s="1"/>
  <c r="R104" i="16"/>
  <c r="S104" i="16"/>
  <c r="R105" i="16"/>
  <c r="S105" i="16"/>
  <c r="R106" i="16"/>
  <c r="S106" i="16"/>
  <c r="R107" i="16"/>
  <c r="S107" i="16" s="1"/>
  <c r="R108" i="16"/>
  <c r="S108" i="16" s="1"/>
  <c r="R109" i="16"/>
  <c r="S109" i="16" s="1"/>
  <c r="R110" i="16"/>
  <c r="S110" i="16" s="1"/>
  <c r="R111" i="16"/>
  <c r="S111" i="16" s="1"/>
  <c r="R112" i="16"/>
  <c r="S112" i="16"/>
  <c r="R113" i="16"/>
  <c r="S113" i="16"/>
  <c r="R114" i="16"/>
  <c r="S114" i="16"/>
  <c r="R115" i="16"/>
  <c r="S115" i="16" s="1"/>
  <c r="R116" i="16"/>
  <c r="S116" i="16" s="1"/>
  <c r="R117" i="16"/>
  <c r="S117" i="16" s="1"/>
  <c r="R118" i="16"/>
  <c r="S118" i="16" s="1"/>
  <c r="R119" i="16"/>
  <c r="S119" i="16" s="1"/>
  <c r="I7" i="16"/>
  <c r="J7" i="16"/>
  <c r="I8" i="16"/>
  <c r="J8" i="16"/>
  <c r="I9" i="16"/>
  <c r="J9" i="16"/>
  <c r="I10" i="16"/>
  <c r="J10" i="16" s="1"/>
  <c r="I11" i="16"/>
  <c r="J11" i="16"/>
  <c r="I12" i="16"/>
  <c r="J12" i="16" s="1"/>
  <c r="I13" i="16"/>
  <c r="J13" i="16" s="1"/>
  <c r="I14" i="16"/>
  <c r="J14" i="16" s="1"/>
  <c r="I15" i="16"/>
  <c r="J15" i="16"/>
  <c r="I16" i="16"/>
  <c r="J16" i="16"/>
  <c r="I17" i="16"/>
  <c r="J17" i="16" s="1"/>
  <c r="I18" i="16"/>
  <c r="J18" i="16" s="1"/>
  <c r="I19" i="16"/>
  <c r="J19" i="16" s="1"/>
  <c r="I20" i="16"/>
  <c r="J20" i="16"/>
  <c r="I21" i="16"/>
  <c r="J21" i="16"/>
  <c r="I22" i="16"/>
  <c r="J22" i="16" s="1"/>
  <c r="I23" i="16"/>
  <c r="J23" i="16"/>
  <c r="I24" i="16"/>
  <c r="J24" i="16"/>
  <c r="I25" i="16"/>
  <c r="J25" i="16"/>
  <c r="I26" i="16"/>
  <c r="J26" i="16" s="1"/>
  <c r="I27" i="16"/>
  <c r="J27" i="16" s="1"/>
  <c r="I28" i="16"/>
  <c r="J28" i="16" s="1"/>
  <c r="I29" i="16"/>
  <c r="J29" i="16" s="1"/>
  <c r="I30" i="16"/>
  <c r="J30" i="16" s="1"/>
  <c r="I31" i="16"/>
  <c r="J31" i="16"/>
  <c r="I32" i="16"/>
  <c r="J32" i="16"/>
  <c r="I33" i="16"/>
  <c r="J33" i="16"/>
  <c r="I34" i="16"/>
  <c r="J34" i="16" s="1"/>
  <c r="I35" i="16"/>
  <c r="J35" i="16"/>
  <c r="I36" i="16"/>
  <c r="J36" i="16" s="1"/>
  <c r="I37" i="16"/>
  <c r="J37" i="16" s="1"/>
  <c r="I38" i="16"/>
  <c r="J38" i="16" s="1"/>
  <c r="I39" i="16"/>
  <c r="J39" i="16"/>
  <c r="I40" i="16"/>
  <c r="J40" i="16"/>
  <c r="I41" i="16"/>
  <c r="J41" i="16"/>
  <c r="I42" i="16"/>
  <c r="J42" i="16" s="1"/>
  <c r="I43" i="16"/>
  <c r="J43" i="16" s="1"/>
  <c r="I44" i="16"/>
  <c r="J44" i="16" s="1"/>
  <c r="I45" i="16"/>
  <c r="J45" i="16" s="1"/>
  <c r="I46" i="16"/>
  <c r="J46" i="16" s="1"/>
  <c r="I47" i="16"/>
  <c r="J47" i="16"/>
  <c r="I48" i="16"/>
  <c r="J48" i="16" s="1"/>
  <c r="I49" i="16"/>
  <c r="J49" i="16" s="1"/>
  <c r="I50" i="16"/>
  <c r="J50" i="16" s="1"/>
  <c r="I51" i="16"/>
  <c r="J51" i="16" s="1"/>
  <c r="I52" i="16"/>
  <c r="J52" i="16"/>
  <c r="I53" i="16"/>
  <c r="J53" i="16" s="1"/>
  <c r="I54" i="16"/>
  <c r="J54" i="16" s="1"/>
  <c r="I55" i="16"/>
  <c r="J55" i="16"/>
  <c r="I56" i="16"/>
  <c r="J56" i="16"/>
  <c r="I57" i="16"/>
  <c r="J57" i="16"/>
  <c r="I58" i="16"/>
  <c r="J58" i="16" s="1"/>
  <c r="I59" i="16"/>
  <c r="J59" i="16" s="1"/>
  <c r="I60" i="16"/>
  <c r="J60" i="16" s="1"/>
  <c r="I61" i="16"/>
  <c r="J61" i="16"/>
  <c r="I62" i="16"/>
  <c r="J62" i="16" s="1"/>
  <c r="I63" i="16"/>
  <c r="J63" i="16"/>
  <c r="I64" i="16"/>
  <c r="J64" i="16"/>
  <c r="I65" i="16"/>
  <c r="J65" i="16"/>
  <c r="I66" i="16"/>
  <c r="J66" i="16" s="1"/>
  <c r="I67" i="16"/>
  <c r="J67" i="16"/>
  <c r="I68" i="16"/>
  <c r="J68" i="16" s="1"/>
  <c r="I69" i="16"/>
  <c r="J69" i="16" s="1"/>
  <c r="I70" i="16"/>
  <c r="J70" i="16" s="1"/>
  <c r="I71" i="16"/>
  <c r="J71" i="16"/>
  <c r="I72" i="16"/>
  <c r="J72" i="16"/>
  <c r="I73" i="16"/>
  <c r="J73" i="16"/>
  <c r="I74" i="16"/>
  <c r="J74" i="16" s="1"/>
  <c r="I75" i="16"/>
  <c r="J75" i="16" s="1"/>
  <c r="I76" i="16"/>
  <c r="J76" i="16"/>
  <c r="I77" i="16"/>
  <c r="J77" i="16" s="1"/>
  <c r="I78" i="16"/>
  <c r="J78" i="16" s="1"/>
  <c r="I79" i="16"/>
  <c r="J79" i="16"/>
  <c r="I80" i="16"/>
  <c r="J80" i="16" s="1"/>
  <c r="I81" i="16"/>
  <c r="J81" i="16"/>
  <c r="I82" i="16"/>
  <c r="J82" i="16" s="1"/>
  <c r="I83" i="16"/>
  <c r="J83" i="16" s="1"/>
  <c r="I84" i="16"/>
  <c r="J84" i="16" s="1"/>
  <c r="I85" i="16"/>
  <c r="J85" i="16" s="1"/>
  <c r="I86" i="16"/>
  <c r="J86" i="16" s="1"/>
  <c r="I87" i="16"/>
  <c r="J87" i="16"/>
  <c r="I88" i="16"/>
  <c r="J88" i="16"/>
  <c r="I89" i="16"/>
  <c r="J89" i="16"/>
  <c r="I90" i="16"/>
  <c r="J90" i="16" s="1"/>
  <c r="I91" i="16"/>
  <c r="J91" i="16" s="1"/>
  <c r="I92" i="16"/>
  <c r="J92" i="16" s="1"/>
  <c r="I93" i="16"/>
  <c r="J93" i="16"/>
  <c r="I94" i="16"/>
  <c r="J94" i="16" s="1"/>
  <c r="I95" i="16"/>
  <c r="J95" i="16"/>
  <c r="I96" i="16"/>
  <c r="J96" i="16"/>
  <c r="I97" i="16"/>
  <c r="J97" i="16"/>
  <c r="I98" i="16"/>
  <c r="J98" i="16" s="1"/>
  <c r="I99" i="16"/>
  <c r="J99" i="16" s="1"/>
  <c r="I100" i="16"/>
  <c r="J100" i="16" s="1"/>
  <c r="I101" i="16"/>
  <c r="J101" i="16" s="1"/>
  <c r="I102" i="16"/>
  <c r="J102" i="16" s="1"/>
  <c r="I103" i="16"/>
  <c r="J103" i="16"/>
  <c r="I104" i="16"/>
  <c r="J104" i="16"/>
  <c r="I105" i="16"/>
  <c r="J105" i="16"/>
  <c r="I106" i="16"/>
  <c r="J106" i="16" s="1"/>
  <c r="I107" i="16"/>
  <c r="J107" i="16"/>
  <c r="I108" i="16"/>
  <c r="J108" i="16"/>
  <c r="I109" i="16"/>
  <c r="J109" i="16" s="1"/>
  <c r="I110" i="16"/>
  <c r="J110" i="16" s="1"/>
  <c r="I111" i="16"/>
  <c r="J111" i="16"/>
  <c r="I112" i="16"/>
  <c r="J112" i="16"/>
  <c r="I113" i="16"/>
  <c r="J113" i="16"/>
  <c r="I114" i="16"/>
  <c r="J114" i="16" s="1"/>
  <c r="I115" i="16"/>
  <c r="J115" i="16" s="1"/>
  <c r="I116" i="16"/>
  <c r="J116" i="16" s="1"/>
  <c r="I117" i="16"/>
  <c r="J117" i="16"/>
  <c r="I118" i="16"/>
  <c r="J118" i="16" s="1"/>
  <c r="I119" i="16"/>
  <c r="J119" i="16"/>
  <c r="R6" i="16"/>
  <c r="S6" i="16"/>
  <c r="I6" i="16"/>
  <c r="J6" i="16"/>
  <c r="I7" i="19"/>
  <c r="J7" i="19" s="1"/>
  <c r="I8" i="19"/>
  <c r="J8" i="19" s="1"/>
  <c r="I9" i="19"/>
  <c r="J9" i="19" s="1"/>
  <c r="I10" i="19"/>
  <c r="J10" i="19" s="1"/>
  <c r="I11" i="19"/>
  <c r="J11" i="19" s="1"/>
  <c r="I12" i="19"/>
  <c r="J12" i="19"/>
  <c r="I13" i="19"/>
  <c r="J13" i="19"/>
  <c r="I14" i="19"/>
  <c r="J14" i="19"/>
  <c r="I15" i="19"/>
  <c r="J15" i="19" s="1"/>
  <c r="I16" i="19"/>
  <c r="J16" i="19" s="1"/>
  <c r="I17" i="19"/>
  <c r="J17" i="19" s="1"/>
  <c r="I18" i="19"/>
  <c r="J18" i="19" s="1"/>
  <c r="I19" i="19"/>
  <c r="J19" i="19" s="1"/>
  <c r="I20" i="19"/>
  <c r="J20" i="19"/>
  <c r="I21" i="19"/>
  <c r="J21" i="19"/>
  <c r="I22" i="19"/>
  <c r="J22" i="19"/>
  <c r="I23" i="19"/>
  <c r="J23" i="19" s="1"/>
  <c r="I24" i="19"/>
  <c r="J24" i="19"/>
  <c r="I25" i="19"/>
  <c r="J25" i="19" s="1"/>
  <c r="I26" i="19"/>
  <c r="J26" i="19" s="1"/>
  <c r="I27" i="19"/>
  <c r="J27" i="19" s="1"/>
  <c r="I28" i="19"/>
  <c r="J28" i="19"/>
  <c r="I29" i="19"/>
  <c r="J29" i="19"/>
  <c r="I30" i="19"/>
  <c r="J30" i="19" s="1"/>
  <c r="I31" i="19"/>
  <c r="J31" i="19" s="1"/>
  <c r="I32" i="19"/>
  <c r="J32" i="19" s="1"/>
  <c r="I33" i="19"/>
  <c r="J33" i="19"/>
  <c r="I34" i="19"/>
  <c r="J34" i="19"/>
  <c r="I35" i="19"/>
  <c r="J35" i="19" s="1"/>
  <c r="I36" i="19"/>
  <c r="J36" i="19"/>
  <c r="I37" i="19"/>
  <c r="J37" i="19"/>
  <c r="I38" i="19"/>
  <c r="J38" i="19"/>
  <c r="I39" i="19"/>
  <c r="J39" i="19" s="1"/>
  <c r="I40" i="19"/>
  <c r="J40" i="19" s="1"/>
  <c r="I41" i="19"/>
  <c r="J41" i="19" s="1"/>
  <c r="I42" i="19"/>
  <c r="J42" i="19" s="1"/>
  <c r="I43" i="19"/>
  <c r="J43" i="19" s="1"/>
  <c r="I44" i="19"/>
  <c r="J44" i="19"/>
  <c r="I45" i="19"/>
  <c r="J45" i="19"/>
  <c r="I46" i="19"/>
  <c r="J46" i="19"/>
  <c r="I47" i="19"/>
  <c r="J47" i="19" s="1"/>
  <c r="I48" i="19"/>
  <c r="J48" i="19"/>
  <c r="I49" i="19"/>
  <c r="J49" i="19" s="1"/>
  <c r="I50" i="19"/>
  <c r="J50" i="19" s="1"/>
  <c r="I51" i="19"/>
  <c r="J51" i="19" s="1"/>
  <c r="I52" i="19"/>
  <c r="J52" i="19"/>
  <c r="I53" i="19"/>
  <c r="J53" i="19"/>
  <c r="I54" i="19"/>
  <c r="J54" i="19"/>
  <c r="I55" i="19"/>
  <c r="J55" i="19" s="1"/>
  <c r="I56" i="19"/>
  <c r="J56" i="19" s="1"/>
  <c r="I57" i="19"/>
  <c r="J57" i="19" s="1"/>
  <c r="I58" i="19"/>
  <c r="J58" i="19" s="1"/>
  <c r="I59" i="19"/>
  <c r="J59" i="19" s="1"/>
  <c r="I60" i="19"/>
  <c r="J60" i="19"/>
  <c r="I61" i="19"/>
  <c r="J61" i="19" s="1"/>
  <c r="I62" i="19"/>
  <c r="J62" i="19" s="1"/>
  <c r="I63" i="19"/>
  <c r="J63" i="19" s="1"/>
  <c r="I64" i="19"/>
  <c r="J64" i="19" s="1"/>
  <c r="I65" i="19"/>
  <c r="J65" i="19"/>
  <c r="I66" i="19"/>
  <c r="J66" i="19" s="1"/>
  <c r="I67" i="19"/>
  <c r="J67" i="19" s="1"/>
  <c r="I68" i="19"/>
  <c r="J68" i="19"/>
  <c r="I69" i="19"/>
  <c r="J69" i="19"/>
  <c r="I70" i="19"/>
  <c r="J70" i="19"/>
  <c r="I71" i="19"/>
  <c r="J71" i="19" s="1"/>
  <c r="I72" i="19"/>
  <c r="J72" i="19" s="1"/>
  <c r="I73" i="19"/>
  <c r="J73" i="19" s="1"/>
  <c r="I74" i="19"/>
  <c r="J74" i="19"/>
  <c r="I75" i="19"/>
  <c r="J75" i="19" s="1"/>
  <c r="I76" i="19"/>
  <c r="J76" i="19"/>
  <c r="I77" i="19"/>
  <c r="J77" i="19"/>
  <c r="I78" i="19"/>
  <c r="J78" i="19"/>
  <c r="I79" i="19"/>
  <c r="J79" i="19" s="1"/>
  <c r="I80" i="19"/>
  <c r="J80" i="19"/>
  <c r="I81" i="19"/>
  <c r="J81" i="19" s="1"/>
  <c r="I82" i="19"/>
  <c r="J82" i="19" s="1"/>
  <c r="I83" i="19"/>
  <c r="J83" i="19" s="1"/>
  <c r="I84" i="19"/>
  <c r="J84" i="19"/>
  <c r="I85" i="19"/>
  <c r="J85" i="19"/>
  <c r="I86" i="19"/>
  <c r="J86" i="19"/>
  <c r="I87" i="19"/>
  <c r="J87" i="19" s="1"/>
  <c r="I88" i="19"/>
  <c r="J88" i="19" s="1"/>
  <c r="I89" i="19"/>
  <c r="J89" i="19"/>
  <c r="I90" i="19"/>
  <c r="J90" i="19" s="1"/>
  <c r="I91" i="19"/>
  <c r="J91" i="19" s="1"/>
  <c r="I92" i="19"/>
  <c r="J92" i="19"/>
  <c r="I93" i="19"/>
  <c r="J93" i="19" s="1"/>
  <c r="I94" i="19"/>
  <c r="J94" i="19"/>
  <c r="I95" i="19"/>
  <c r="J95" i="19" s="1"/>
  <c r="I96" i="19"/>
  <c r="J96" i="19" s="1"/>
  <c r="I97" i="19"/>
  <c r="J97" i="19" s="1"/>
  <c r="I98" i="19"/>
  <c r="J98" i="19" s="1"/>
  <c r="I99" i="19"/>
  <c r="J99" i="19" s="1"/>
  <c r="I100" i="19"/>
  <c r="J100" i="19"/>
  <c r="I101" i="19"/>
  <c r="J101" i="19"/>
  <c r="I102" i="19"/>
  <c r="J102" i="19"/>
  <c r="I103" i="19"/>
  <c r="J103" i="19" s="1"/>
  <c r="I104" i="19"/>
  <c r="J104" i="19" s="1"/>
  <c r="I105" i="19"/>
  <c r="J105" i="19" s="1"/>
  <c r="I106" i="19"/>
  <c r="J106" i="19"/>
  <c r="I107" i="19"/>
  <c r="J107" i="19" s="1"/>
  <c r="I108" i="19"/>
  <c r="J108" i="19"/>
  <c r="I109" i="19"/>
  <c r="J109" i="19"/>
  <c r="I110" i="19"/>
  <c r="J110" i="19"/>
  <c r="I111" i="19"/>
  <c r="J111" i="19" s="1"/>
  <c r="I112" i="19"/>
  <c r="J112" i="19" s="1"/>
  <c r="I113" i="19"/>
  <c r="J113" i="19" s="1"/>
  <c r="I114" i="19"/>
  <c r="J114" i="19" s="1"/>
  <c r="I115" i="19"/>
  <c r="J115" i="19" s="1"/>
  <c r="I116" i="19"/>
  <c r="J116" i="19"/>
  <c r="I117" i="19"/>
  <c r="J117" i="19"/>
  <c r="I118" i="19"/>
  <c r="J118" i="19"/>
  <c r="I119" i="19"/>
  <c r="J119" i="19" s="1"/>
  <c r="I6" i="19"/>
  <c r="J6" i="19"/>
  <c r="R7" i="17"/>
  <c r="S7" i="17"/>
  <c r="R8" i="17"/>
  <c r="S8" i="17" s="1"/>
  <c r="R9" i="17"/>
  <c r="S9" i="17" s="1"/>
  <c r="R10" i="17"/>
  <c r="S10" i="17"/>
  <c r="R11" i="17"/>
  <c r="S11" i="17"/>
  <c r="R12" i="17"/>
  <c r="S12" i="17"/>
  <c r="R13" i="17"/>
  <c r="S13" i="17" s="1"/>
  <c r="R14" i="17"/>
  <c r="S14" i="17" s="1"/>
  <c r="R15" i="17"/>
  <c r="S15" i="17" s="1"/>
  <c r="R16" i="17"/>
  <c r="S16" i="17"/>
  <c r="R17" i="17"/>
  <c r="S17" i="17" s="1"/>
  <c r="R18" i="17"/>
  <c r="S18" i="17"/>
  <c r="R19" i="17"/>
  <c r="S19" i="17"/>
  <c r="R20" i="17"/>
  <c r="S20" i="17"/>
  <c r="R21" i="17"/>
  <c r="S21" i="17" s="1"/>
  <c r="R22" i="17"/>
  <c r="S22" i="17" s="1"/>
  <c r="R23" i="17"/>
  <c r="S23" i="17" s="1"/>
  <c r="R24" i="17"/>
  <c r="S24" i="17" s="1"/>
  <c r="R25" i="17"/>
  <c r="S25" i="17" s="1"/>
  <c r="R26" i="17"/>
  <c r="S26" i="17"/>
  <c r="R27" i="17"/>
  <c r="S27" i="17"/>
  <c r="R28" i="17"/>
  <c r="S28" i="17"/>
  <c r="R29" i="17"/>
  <c r="S29" i="17" s="1"/>
  <c r="R30" i="17"/>
  <c r="S30" i="17" s="1"/>
  <c r="R31" i="17"/>
  <c r="S31" i="17" s="1"/>
  <c r="R32" i="17"/>
  <c r="S32" i="17" s="1"/>
  <c r="R33" i="17"/>
  <c r="S33" i="17" s="1"/>
  <c r="R34" i="17"/>
  <c r="S34" i="17"/>
  <c r="R35" i="17"/>
  <c r="S35" i="17"/>
  <c r="R36" i="17"/>
  <c r="S36" i="17"/>
  <c r="R37" i="17"/>
  <c r="S37" i="17" s="1"/>
  <c r="R38" i="17"/>
  <c r="S38" i="17"/>
  <c r="R39" i="17"/>
  <c r="S39" i="17" s="1"/>
  <c r="R40" i="17"/>
  <c r="S40" i="17" s="1"/>
  <c r="R41" i="17"/>
  <c r="S41" i="17" s="1"/>
  <c r="R42" i="17"/>
  <c r="S42" i="17"/>
  <c r="R43" i="17"/>
  <c r="S43" i="17"/>
  <c r="R44" i="17"/>
  <c r="S44" i="17" s="1"/>
  <c r="R45" i="17"/>
  <c r="S45" i="17" s="1"/>
  <c r="R46" i="17"/>
  <c r="S46" i="17" s="1"/>
  <c r="R47" i="17"/>
  <c r="S47" i="17"/>
  <c r="R48" i="17"/>
  <c r="S48" i="17"/>
  <c r="R49" i="17"/>
  <c r="S49" i="17" s="1"/>
  <c r="R50" i="17"/>
  <c r="S50" i="17"/>
  <c r="R51" i="17"/>
  <c r="S51" i="17"/>
  <c r="R52" i="17"/>
  <c r="S52" i="17"/>
  <c r="R53" i="17"/>
  <c r="S53" i="17" s="1"/>
  <c r="R54" i="17"/>
  <c r="S54" i="17" s="1"/>
  <c r="R55" i="17"/>
  <c r="S55" i="17" s="1"/>
  <c r="R56" i="17"/>
  <c r="S56" i="17" s="1"/>
  <c r="R57" i="17"/>
  <c r="S57" i="17"/>
  <c r="R58" i="17"/>
  <c r="S58" i="17" s="1"/>
  <c r="R59" i="17"/>
  <c r="S59" i="17" s="1"/>
  <c r="R60" i="17"/>
  <c r="S60" i="17" s="1"/>
  <c r="R61" i="17"/>
  <c r="S61" i="17" s="1"/>
  <c r="R62" i="17"/>
  <c r="S62" i="17" s="1"/>
  <c r="R63" i="17"/>
  <c r="S63" i="17" s="1"/>
  <c r="R64" i="17"/>
  <c r="S64" i="17"/>
  <c r="R65" i="17"/>
  <c r="S65" i="17" s="1"/>
  <c r="R66" i="17"/>
  <c r="S66" i="17" s="1"/>
  <c r="R67" i="17"/>
  <c r="S67" i="17" s="1"/>
  <c r="R68" i="17"/>
  <c r="S68" i="17"/>
  <c r="R69" i="17"/>
  <c r="S69" i="17"/>
  <c r="R70" i="17"/>
  <c r="S70" i="17" s="1"/>
  <c r="R71" i="17"/>
  <c r="S71" i="17" s="1"/>
  <c r="R72" i="17"/>
  <c r="S72" i="17" s="1"/>
  <c r="R73" i="17"/>
  <c r="S73" i="17"/>
  <c r="R74" i="17"/>
  <c r="S74" i="17" s="1"/>
  <c r="R75" i="17"/>
  <c r="S75" i="17" s="1"/>
  <c r="R76" i="17"/>
  <c r="S76" i="17" s="1"/>
  <c r="R77" i="17"/>
  <c r="S77" i="17" s="1"/>
  <c r="R78" i="17"/>
  <c r="S78" i="17" s="1"/>
  <c r="R79" i="17"/>
  <c r="S79" i="17" s="1"/>
  <c r="R80" i="17"/>
  <c r="S80" i="17"/>
  <c r="R81" i="17"/>
  <c r="S81" i="17" s="1"/>
  <c r="R82" i="17"/>
  <c r="S82" i="17" s="1"/>
  <c r="R83" i="17"/>
  <c r="S83" i="17" s="1"/>
  <c r="R84" i="17"/>
  <c r="S84" i="17"/>
  <c r="R85" i="17"/>
  <c r="S85" i="17"/>
  <c r="R86" i="17"/>
  <c r="S86" i="17" s="1"/>
  <c r="R87" i="17"/>
  <c r="S87" i="17" s="1"/>
  <c r="R88" i="17"/>
  <c r="S88" i="17" s="1"/>
  <c r="R89" i="17"/>
  <c r="S89" i="17"/>
  <c r="R90" i="17"/>
  <c r="S90" i="17" s="1"/>
  <c r="R91" i="17"/>
  <c r="S91" i="17" s="1"/>
  <c r="R92" i="17"/>
  <c r="S92" i="17" s="1"/>
  <c r="R93" i="17"/>
  <c r="S93" i="17" s="1"/>
  <c r="R94" i="17"/>
  <c r="S94" i="17" s="1"/>
  <c r="R95" i="17"/>
  <c r="S95" i="17" s="1"/>
  <c r="R96" i="17"/>
  <c r="S96" i="17"/>
  <c r="R97" i="17"/>
  <c r="S97" i="17" s="1"/>
  <c r="R98" i="17"/>
  <c r="S98" i="17" s="1"/>
  <c r="R99" i="17"/>
  <c r="S99" i="17" s="1"/>
  <c r="R100" i="17"/>
  <c r="S100" i="17"/>
  <c r="R101" i="17"/>
  <c r="S101" i="17"/>
  <c r="R102" i="17"/>
  <c r="S102" i="17" s="1"/>
  <c r="R103" i="17"/>
  <c r="S103" i="17" s="1"/>
  <c r="R104" i="17"/>
  <c r="S104" i="17" s="1"/>
  <c r="R105" i="17"/>
  <c r="S105" i="17"/>
  <c r="R106" i="17"/>
  <c r="S106" i="17" s="1"/>
  <c r="R107" i="17"/>
  <c r="S107" i="17" s="1"/>
  <c r="R108" i="17"/>
  <c r="S108" i="17" s="1"/>
  <c r="R109" i="17"/>
  <c r="S109" i="17" s="1"/>
  <c r="R110" i="17"/>
  <c r="S110" i="17" s="1"/>
  <c r="R111" i="17"/>
  <c r="S111" i="17" s="1"/>
  <c r="R112" i="17"/>
  <c r="S112" i="17"/>
  <c r="R113" i="17"/>
  <c r="S113" i="17" s="1"/>
  <c r="R114" i="17"/>
  <c r="S114" i="17" s="1"/>
  <c r="R115" i="17"/>
  <c r="S115" i="17" s="1"/>
  <c r="R116" i="17"/>
  <c r="S116" i="17"/>
  <c r="R117" i="17"/>
  <c r="S117" i="17"/>
  <c r="R118" i="17"/>
  <c r="S118" i="17" s="1"/>
  <c r="R119" i="17"/>
  <c r="S119" i="17" s="1"/>
  <c r="R6" i="17"/>
  <c r="S6" i="17" s="1"/>
  <c r="I13" i="17"/>
  <c r="J13" i="17"/>
  <c r="I14" i="17"/>
  <c r="J14" i="17" s="1"/>
  <c r="I15" i="17"/>
  <c r="J15" i="17" s="1"/>
  <c r="I16" i="17"/>
  <c r="J16" i="17" s="1"/>
  <c r="I17" i="17"/>
  <c r="J17" i="17" s="1"/>
  <c r="I18" i="17"/>
  <c r="J18" i="17" s="1"/>
  <c r="I19" i="17"/>
  <c r="J19" i="17" s="1"/>
  <c r="I20" i="17"/>
  <c r="J20" i="17"/>
  <c r="I21" i="17"/>
  <c r="J21" i="17" s="1"/>
  <c r="I22" i="17"/>
  <c r="J22" i="17" s="1"/>
  <c r="I23" i="17"/>
  <c r="J23" i="17" s="1"/>
  <c r="I24" i="17"/>
  <c r="J24" i="17"/>
  <c r="I25" i="17"/>
  <c r="J25" i="17"/>
  <c r="I26" i="17"/>
  <c r="J26" i="17" s="1"/>
  <c r="I27" i="17"/>
  <c r="J27" i="17" s="1"/>
  <c r="I28" i="17"/>
  <c r="J28" i="17" s="1"/>
  <c r="I29" i="17"/>
  <c r="J29" i="17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/>
  <c r="I37" i="17"/>
  <c r="J37" i="17" s="1"/>
  <c r="I38" i="17"/>
  <c r="J38" i="17" s="1"/>
  <c r="I39" i="17"/>
  <c r="J39" i="17" s="1"/>
  <c r="I40" i="17"/>
  <c r="J40" i="17"/>
  <c r="I41" i="17"/>
  <c r="J41" i="17"/>
  <c r="I42" i="17"/>
  <c r="J42" i="17" s="1"/>
  <c r="I43" i="17"/>
  <c r="J43" i="17" s="1"/>
  <c r="I44" i="17"/>
  <c r="J44" i="17" s="1"/>
  <c r="I45" i="17"/>
  <c r="J45" i="17"/>
  <c r="I46" i="17"/>
  <c r="J46" i="17" s="1"/>
  <c r="I47" i="17"/>
  <c r="J47" i="17" s="1"/>
  <c r="I48" i="17"/>
  <c r="J48" i="17" s="1"/>
  <c r="I49" i="17"/>
  <c r="J49" i="17" s="1"/>
  <c r="I50" i="17"/>
  <c r="J50" i="17" s="1"/>
  <c r="I51" i="17"/>
  <c r="J51" i="17" s="1"/>
  <c r="I52" i="17"/>
  <c r="J52" i="17"/>
  <c r="I53" i="17"/>
  <c r="J53" i="17" s="1"/>
  <c r="I54" i="17"/>
  <c r="J54" i="17" s="1"/>
  <c r="I55" i="17"/>
  <c r="J55" i="17" s="1"/>
  <c r="I56" i="17"/>
  <c r="J56" i="17"/>
  <c r="I57" i="17"/>
  <c r="J57" i="17"/>
  <c r="I58" i="17"/>
  <c r="J58" i="17" s="1"/>
  <c r="I59" i="17"/>
  <c r="J59" i="17" s="1"/>
  <c r="I60" i="17"/>
  <c r="J60" i="17" s="1"/>
  <c r="I61" i="17"/>
  <c r="J61" i="17"/>
  <c r="I62" i="17"/>
  <c r="J62" i="17" s="1"/>
  <c r="I63" i="17"/>
  <c r="J63" i="17" s="1"/>
  <c r="I64" i="17"/>
  <c r="J64" i="17" s="1"/>
  <c r="I65" i="17"/>
  <c r="J65" i="17" s="1"/>
  <c r="I66" i="17"/>
  <c r="J66" i="17" s="1"/>
  <c r="I67" i="17"/>
  <c r="J67" i="17" s="1"/>
  <c r="I68" i="17"/>
  <c r="J68" i="17"/>
  <c r="I69" i="17"/>
  <c r="J69" i="17" s="1"/>
  <c r="I70" i="17"/>
  <c r="J70" i="17" s="1"/>
  <c r="I71" i="17"/>
  <c r="J71" i="17" s="1"/>
  <c r="I72" i="17"/>
  <c r="J72" i="17"/>
  <c r="I73" i="17"/>
  <c r="J73" i="17"/>
  <c r="I74" i="17"/>
  <c r="J74" i="17" s="1"/>
  <c r="I75" i="17"/>
  <c r="J75" i="17" s="1"/>
  <c r="I76" i="17"/>
  <c r="J76" i="17" s="1"/>
  <c r="I77" i="17"/>
  <c r="J77" i="17"/>
  <c r="I78" i="17"/>
  <c r="J78" i="17" s="1"/>
  <c r="I79" i="17"/>
  <c r="J79" i="17" s="1"/>
  <c r="I80" i="17"/>
  <c r="J80" i="17" s="1"/>
  <c r="I81" i="17"/>
  <c r="J81" i="17" s="1"/>
  <c r="I82" i="17"/>
  <c r="J82" i="17" s="1"/>
  <c r="I83" i="17"/>
  <c r="J83" i="17" s="1"/>
  <c r="I84" i="17"/>
  <c r="J84" i="17"/>
  <c r="I85" i="17"/>
  <c r="J85" i="17" s="1"/>
  <c r="I86" i="17"/>
  <c r="J86" i="17" s="1"/>
  <c r="I87" i="17"/>
  <c r="J87" i="17" s="1"/>
  <c r="I88" i="17"/>
  <c r="J88" i="17"/>
  <c r="I89" i="17"/>
  <c r="J89" i="17"/>
  <c r="I90" i="17"/>
  <c r="J90" i="17" s="1"/>
  <c r="I91" i="17"/>
  <c r="J91" i="17" s="1"/>
  <c r="I92" i="17"/>
  <c r="J92" i="17" s="1"/>
  <c r="I93" i="17"/>
  <c r="J93" i="17"/>
  <c r="I94" i="17"/>
  <c r="J94" i="17" s="1"/>
  <c r="I95" i="17"/>
  <c r="J95" i="17" s="1"/>
  <c r="I96" i="17"/>
  <c r="J96" i="17" s="1"/>
  <c r="I97" i="17"/>
  <c r="J97" i="17" s="1"/>
  <c r="I98" i="17"/>
  <c r="J98" i="17" s="1"/>
  <c r="I99" i="17"/>
  <c r="J99" i="17" s="1"/>
  <c r="I100" i="17"/>
  <c r="J100" i="17"/>
  <c r="I101" i="17"/>
  <c r="J101" i="17" s="1"/>
  <c r="I102" i="17"/>
  <c r="J102" i="17" s="1"/>
  <c r="I103" i="17"/>
  <c r="J103" i="17" s="1"/>
  <c r="I104" i="17"/>
  <c r="J104" i="17"/>
  <c r="I105" i="17"/>
  <c r="J105" i="17"/>
  <c r="I106" i="17"/>
  <c r="J106" i="17" s="1"/>
  <c r="I107" i="17"/>
  <c r="J107" i="17" s="1"/>
  <c r="I108" i="17"/>
  <c r="J108" i="17" s="1"/>
  <c r="I109" i="17"/>
  <c r="J109" i="17"/>
  <c r="I110" i="17"/>
  <c r="J110" i="17" s="1"/>
  <c r="I111" i="17"/>
  <c r="J111" i="17" s="1"/>
  <c r="I112" i="17"/>
  <c r="J112" i="17" s="1"/>
  <c r="I113" i="17"/>
  <c r="J113" i="17" s="1"/>
  <c r="I114" i="17"/>
  <c r="J114" i="17" s="1"/>
  <c r="I115" i="17"/>
  <c r="J115" i="17" s="1"/>
  <c r="I116" i="17"/>
  <c r="J116" i="17"/>
  <c r="I117" i="17"/>
  <c r="J117" i="17" s="1"/>
  <c r="I118" i="17"/>
  <c r="J118" i="17" s="1"/>
  <c r="I119" i="17"/>
  <c r="J119" i="17" s="1"/>
  <c r="I12" i="17"/>
  <c r="J12" i="17"/>
  <c r="I11" i="17"/>
  <c r="J11" i="17"/>
  <c r="I10" i="17"/>
  <c r="J10" i="17" s="1"/>
  <c r="I9" i="17"/>
  <c r="J9" i="17" s="1"/>
  <c r="I8" i="17"/>
  <c r="J8" i="17" s="1"/>
  <c r="I7" i="17"/>
  <c r="J7" i="17"/>
  <c r="I6" i="17"/>
  <c r="J6" i="17" s="1"/>
  <c r="I11" i="22"/>
  <c r="J11" i="22" s="1"/>
  <c r="I7" i="22"/>
  <c r="J7" i="22" s="1"/>
  <c r="I8" i="22"/>
  <c r="J8" i="22" s="1"/>
  <c r="I9" i="22"/>
  <c r="J9" i="22" s="1"/>
  <c r="I10" i="22"/>
  <c r="J10" i="22" s="1"/>
  <c r="I12" i="22"/>
  <c r="J12" i="22"/>
  <c r="I13" i="22"/>
  <c r="J13" i="22" s="1"/>
  <c r="I14" i="22"/>
  <c r="J14" i="22" s="1"/>
  <c r="I15" i="22"/>
  <c r="J15" i="22" s="1"/>
  <c r="I16" i="22"/>
  <c r="J16" i="22"/>
  <c r="I17" i="22"/>
  <c r="J17" i="22"/>
  <c r="I18" i="22"/>
  <c r="J18" i="22" s="1"/>
  <c r="I19" i="22"/>
  <c r="J19" i="22" s="1"/>
  <c r="I20" i="22"/>
  <c r="J20" i="22"/>
  <c r="I21" i="22"/>
  <c r="J21" i="22"/>
  <c r="I22" i="22"/>
  <c r="J22" i="22"/>
  <c r="I23" i="22"/>
  <c r="J23" i="22" s="1"/>
  <c r="I24" i="22"/>
  <c r="J24" i="22" s="1"/>
  <c r="I25" i="22"/>
  <c r="J25" i="22"/>
  <c r="I26" i="22"/>
  <c r="J26" i="22"/>
  <c r="I27" i="22"/>
  <c r="J27" i="22" s="1"/>
  <c r="I28" i="22"/>
  <c r="J28" i="22"/>
  <c r="I29" i="22"/>
  <c r="J29" i="22"/>
  <c r="I30" i="22"/>
  <c r="J30" i="22"/>
  <c r="I31" i="22"/>
  <c r="J31" i="22" s="1"/>
  <c r="I32" i="22"/>
  <c r="J32" i="22" s="1"/>
  <c r="I33" i="22"/>
  <c r="J33" i="22" s="1"/>
  <c r="I34" i="22"/>
  <c r="J34" i="22"/>
  <c r="I35" i="22"/>
  <c r="J35" i="22" s="1"/>
  <c r="I36" i="22"/>
  <c r="J36" i="22"/>
  <c r="I37" i="22"/>
  <c r="J37" i="22"/>
  <c r="I38" i="22"/>
  <c r="J38" i="22"/>
  <c r="I39" i="22"/>
  <c r="J39" i="22" s="1"/>
  <c r="I40" i="22"/>
  <c r="J40" i="22"/>
  <c r="I41" i="22"/>
  <c r="J41" i="22" s="1"/>
  <c r="I42" i="22"/>
  <c r="J42" i="22" s="1"/>
  <c r="I43" i="22"/>
  <c r="J43" i="22" s="1"/>
  <c r="I44" i="22"/>
  <c r="J44" i="22"/>
  <c r="I45" i="22"/>
  <c r="J45" i="22"/>
  <c r="I46" i="22"/>
  <c r="J46" i="22"/>
  <c r="I47" i="22"/>
  <c r="J47" i="22" s="1"/>
  <c r="I48" i="22"/>
  <c r="J48" i="22"/>
  <c r="I49" i="22"/>
  <c r="J49" i="22"/>
  <c r="I50" i="22"/>
  <c r="J50" i="22" s="1"/>
  <c r="I51" i="22"/>
  <c r="J51" i="22" s="1"/>
  <c r="I52" i="22"/>
  <c r="J52" i="22"/>
  <c r="I53" i="22"/>
  <c r="J53" i="22"/>
  <c r="I54" i="22"/>
  <c r="J54" i="22"/>
  <c r="I55" i="22"/>
  <c r="J55" i="22" s="1"/>
  <c r="I56" i="22"/>
  <c r="J56" i="22" s="1"/>
  <c r="I57" i="22"/>
  <c r="J57" i="22"/>
  <c r="I58" i="22"/>
  <c r="J58" i="22"/>
  <c r="I59" i="22"/>
  <c r="J59" i="22" s="1"/>
  <c r="I60" i="22"/>
  <c r="J60" i="22"/>
  <c r="I61" i="22"/>
  <c r="J61" i="22"/>
  <c r="I62" i="22"/>
  <c r="J62" i="22"/>
  <c r="I63" i="22"/>
  <c r="J63" i="22" s="1"/>
  <c r="I64" i="22"/>
  <c r="J64" i="22" s="1"/>
  <c r="I65" i="22"/>
  <c r="J65" i="22" s="1"/>
  <c r="I66" i="22"/>
  <c r="J66" i="22"/>
  <c r="I67" i="22"/>
  <c r="J67" i="22" s="1"/>
  <c r="I68" i="22"/>
  <c r="J68" i="22"/>
  <c r="I69" i="22"/>
  <c r="J69" i="22"/>
  <c r="I70" i="22"/>
  <c r="J70" i="22"/>
  <c r="I71" i="22"/>
  <c r="J71" i="22" s="1"/>
  <c r="I72" i="22"/>
  <c r="J72" i="22"/>
  <c r="I73" i="22"/>
  <c r="J73" i="22" s="1"/>
  <c r="I74" i="22"/>
  <c r="J74" i="22" s="1"/>
  <c r="I75" i="22"/>
  <c r="J75" i="22" s="1"/>
  <c r="I76" i="22"/>
  <c r="J76" i="22"/>
  <c r="I77" i="22"/>
  <c r="J77" i="22"/>
  <c r="I78" i="22"/>
  <c r="J78" i="22"/>
  <c r="I79" i="22"/>
  <c r="J79" i="22"/>
  <c r="I80" i="22"/>
  <c r="J80" i="22"/>
  <c r="I81" i="22"/>
  <c r="J81" i="22"/>
  <c r="I82" i="22"/>
  <c r="J82" i="22"/>
  <c r="I83" i="22"/>
  <c r="J83" i="22"/>
  <c r="I84" i="22"/>
  <c r="J84" i="22"/>
  <c r="I85" i="22"/>
  <c r="J85" i="22"/>
  <c r="I86" i="22"/>
  <c r="J86" i="22"/>
  <c r="I87" i="22"/>
  <c r="J87" i="22"/>
  <c r="I88" i="22"/>
  <c r="J88" i="22"/>
  <c r="I89" i="22"/>
  <c r="J89" i="22"/>
  <c r="I90" i="22"/>
  <c r="J90" i="22"/>
  <c r="I91" i="22"/>
  <c r="J91" i="22"/>
  <c r="I92" i="22"/>
  <c r="J92" i="22"/>
  <c r="I93" i="22"/>
  <c r="J93" i="22"/>
  <c r="I94" i="22"/>
  <c r="J94" i="22"/>
  <c r="I95" i="22"/>
  <c r="J95" i="22"/>
  <c r="I96" i="22"/>
  <c r="J96" i="22"/>
  <c r="I97" i="22"/>
  <c r="J97" i="22"/>
  <c r="I98" i="22"/>
  <c r="J98" i="22"/>
  <c r="I99" i="22"/>
  <c r="J99" i="22"/>
  <c r="I100" i="22"/>
  <c r="J100" i="22"/>
  <c r="I101" i="22"/>
  <c r="J101" i="22"/>
  <c r="I102" i="22"/>
  <c r="J102" i="22"/>
  <c r="I103" i="22"/>
  <c r="J103" i="22"/>
  <c r="I104" i="22"/>
  <c r="J104" i="22"/>
  <c r="I105" i="22"/>
  <c r="J105" i="22"/>
  <c r="I106" i="22"/>
  <c r="J106" i="22"/>
  <c r="I107" i="22"/>
  <c r="J107" i="22"/>
  <c r="I108" i="22"/>
  <c r="J108" i="22"/>
  <c r="I109" i="22"/>
  <c r="J109" i="22"/>
  <c r="I110" i="22"/>
  <c r="J110" i="22"/>
  <c r="I111" i="22"/>
  <c r="J111" i="22"/>
  <c r="I112" i="22"/>
  <c r="J112" i="22"/>
  <c r="I113" i="22"/>
  <c r="J113" i="22"/>
  <c r="I114" i="22"/>
  <c r="J114" i="22"/>
  <c r="I115" i="22"/>
  <c r="J115" i="22"/>
  <c r="I116" i="22"/>
  <c r="J116" i="22"/>
  <c r="I117" i="22"/>
  <c r="J117" i="22"/>
  <c r="I118" i="22"/>
  <c r="J118" i="22"/>
  <c r="I119" i="22"/>
  <c r="J119" i="22"/>
  <c r="I120" i="22"/>
  <c r="J120" i="22"/>
  <c r="I6" i="22"/>
  <c r="J6" i="22"/>
  <c r="I5" i="23"/>
  <c r="E6" i="23"/>
  <c r="I6" i="23"/>
  <c r="E7" i="23"/>
  <c r="I7" i="23"/>
  <c r="I8" i="23"/>
  <c r="E9" i="23"/>
  <c r="I9" i="23"/>
  <c r="E10" i="23"/>
  <c r="I10" i="23"/>
  <c r="E11" i="23"/>
  <c r="E12" i="23"/>
  <c r="E13" i="23"/>
  <c r="I13" i="23"/>
  <c r="E14" i="23"/>
  <c r="E15" i="23"/>
  <c r="I15" i="23"/>
  <c r="E16" i="23"/>
  <c r="E17" i="23"/>
  <c r="E18" i="23"/>
  <c r="I18" i="23"/>
  <c r="E19" i="23"/>
  <c r="E20" i="23"/>
  <c r="I20" i="23"/>
  <c r="E21" i="23"/>
  <c r="J8" i="13"/>
  <c r="K8" i="13" s="1"/>
  <c r="J9" i="13"/>
  <c r="J10" i="13"/>
  <c r="J11" i="13"/>
  <c r="AB11" i="13"/>
  <c r="AC11" i="13"/>
  <c r="AB7" i="13"/>
  <c r="AC7" i="13" s="1"/>
  <c r="AB8" i="13"/>
  <c r="AC8" i="13" s="1"/>
  <c r="AB9" i="13"/>
  <c r="AC9" i="13"/>
  <c r="AB10" i="13"/>
  <c r="AC10" i="13"/>
  <c r="AB12" i="13"/>
  <c r="AC12" i="13" s="1"/>
  <c r="AB13" i="13"/>
  <c r="AC13" i="13" s="1"/>
  <c r="AB14" i="13"/>
  <c r="AC14" i="13"/>
  <c r="AB15" i="13"/>
  <c r="AC15" i="13"/>
  <c r="AB16" i="13"/>
  <c r="AC16" i="13" s="1"/>
  <c r="AB17" i="13"/>
  <c r="AC17" i="13" s="1"/>
  <c r="AB18" i="13"/>
  <c r="AC18" i="13"/>
  <c r="AB19" i="13"/>
  <c r="AC19" i="13"/>
  <c r="AB20" i="13"/>
  <c r="AC20" i="13" s="1"/>
  <c r="AB21" i="13"/>
  <c r="AC21" i="13" s="1"/>
  <c r="AB22" i="13"/>
  <c r="AC22" i="13"/>
  <c r="AB23" i="13"/>
  <c r="AC23" i="13"/>
  <c r="AB24" i="13"/>
  <c r="AC24" i="13" s="1"/>
  <c r="AB25" i="13"/>
  <c r="AC25" i="13" s="1"/>
  <c r="AB26" i="13"/>
  <c r="AC26" i="13"/>
  <c r="AB27" i="13"/>
  <c r="AC27" i="13"/>
  <c r="AB28" i="13"/>
  <c r="AC28" i="13" s="1"/>
  <c r="AB29" i="13"/>
  <c r="AC29" i="13" s="1"/>
  <c r="AB30" i="13"/>
  <c r="AC30" i="13"/>
  <c r="AB31" i="13"/>
  <c r="AC31" i="13"/>
  <c r="AB32" i="13"/>
  <c r="AC32" i="13" s="1"/>
  <c r="AB33" i="13"/>
  <c r="AC33" i="13" s="1"/>
  <c r="AB34" i="13"/>
  <c r="AC34" i="13"/>
  <c r="AB35" i="13"/>
  <c r="AC35" i="13"/>
  <c r="AB36" i="13"/>
  <c r="AC36" i="13" s="1"/>
  <c r="AB37" i="13"/>
  <c r="AC37" i="13" s="1"/>
  <c r="AB38" i="13"/>
  <c r="AC38" i="13"/>
  <c r="AB39" i="13"/>
  <c r="AC39" i="13"/>
  <c r="AB40" i="13"/>
  <c r="AC40" i="13" s="1"/>
  <c r="AB41" i="13"/>
  <c r="AC41" i="13" s="1"/>
  <c r="AB42" i="13"/>
  <c r="AC42" i="13"/>
  <c r="AB43" i="13"/>
  <c r="AC43" i="13"/>
  <c r="AB44" i="13"/>
  <c r="AC44" i="13" s="1"/>
  <c r="AB45" i="13"/>
  <c r="AC45" i="13" s="1"/>
  <c r="AB46" i="13"/>
  <c r="AC46" i="13"/>
  <c r="AB47" i="13"/>
  <c r="AC47" i="13"/>
  <c r="AB48" i="13"/>
  <c r="AC48" i="13" s="1"/>
  <c r="AB49" i="13"/>
  <c r="AC49" i="13" s="1"/>
  <c r="AB50" i="13"/>
  <c r="AC50" i="13"/>
  <c r="AB51" i="13"/>
  <c r="AC51" i="13"/>
  <c r="AB52" i="13"/>
  <c r="AC52" i="13" s="1"/>
  <c r="AB53" i="13"/>
  <c r="AC53" i="13" s="1"/>
  <c r="AB54" i="13"/>
  <c r="AC54" i="13"/>
  <c r="AB55" i="13"/>
  <c r="AC55" i="13"/>
  <c r="AB56" i="13"/>
  <c r="AC56" i="13" s="1"/>
  <c r="AB57" i="13"/>
  <c r="AC57" i="13" s="1"/>
  <c r="AB58" i="13"/>
  <c r="AC58" i="13"/>
  <c r="AB59" i="13"/>
  <c r="AC59" i="13"/>
  <c r="AB60" i="13"/>
  <c r="AC60" i="13" s="1"/>
  <c r="AB61" i="13"/>
  <c r="AC61" i="13" s="1"/>
  <c r="AB62" i="13"/>
  <c r="AC62" i="13"/>
  <c r="AB63" i="13"/>
  <c r="AC63" i="13"/>
  <c r="AB64" i="13"/>
  <c r="AC64" i="13" s="1"/>
  <c r="AB65" i="13"/>
  <c r="AC65" i="13" s="1"/>
  <c r="AB66" i="13"/>
  <c r="AC66" i="13"/>
  <c r="AB67" i="13"/>
  <c r="AC67" i="13"/>
  <c r="AB68" i="13"/>
  <c r="AC68" i="13" s="1"/>
  <c r="AB69" i="13"/>
  <c r="AC69" i="13" s="1"/>
  <c r="AB70" i="13"/>
  <c r="AC70" i="13"/>
  <c r="AB71" i="13"/>
  <c r="AC71" i="13"/>
  <c r="AB72" i="13"/>
  <c r="AC72" i="13" s="1"/>
  <c r="AB73" i="13"/>
  <c r="AC73" i="13" s="1"/>
  <c r="AB74" i="13"/>
  <c r="AC74" i="13"/>
  <c r="AB75" i="13"/>
  <c r="AC75" i="13"/>
  <c r="AB76" i="13"/>
  <c r="AC76" i="13" s="1"/>
  <c r="AB77" i="13"/>
  <c r="AC77" i="13" s="1"/>
  <c r="AB78" i="13"/>
  <c r="AC78" i="13"/>
  <c r="AB79" i="13"/>
  <c r="AC79" i="13"/>
  <c r="AB80" i="13"/>
  <c r="AC80" i="13" s="1"/>
  <c r="AB81" i="13"/>
  <c r="AC81" i="13" s="1"/>
  <c r="AB82" i="13"/>
  <c r="AC82" i="13"/>
  <c r="AB83" i="13"/>
  <c r="AC83" i="13"/>
  <c r="AB84" i="13"/>
  <c r="AC84" i="13" s="1"/>
  <c r="AB85" i="13"/>
  <c r="AC85" i="13" s="1"/>
  <c r="AB86" i="13"/>
  <c r="AC86" i="13"/>
  <c r="AB87" i="13"/>
  <c r="AC87" i="13"/>
  <c r="AB88" i="13"/>
  <c r="AC88" i="13" s="1"/>
  <c r="AB89" i="13"/>
  <c r="AC89" i="13" s="1"/>
  <c r="AB90" i="13"/>
  <c r="AC90" i="13"/>
  <c r="AB91" i="13"/>
  <c r="AC91" i="13"/>
  <c r="AB92" i="13"/>
  <c r="AC92" i="13" s="1"/>
  <c r="AB93" i="13"/>
  <c r="AC93" i="13" s="1"/>
  <c r="AB94" i="13"/>
  <c r="AC94" i="13"/>
  <c r="AB95" i="13"/>
  <c r="AC95" i="13"/>
  <c r="AB96" i="13"/>
  <c r="AC96" i="13" s="1"/>
  <c r="AB97" i="13"/>
  <c r="AC97" i="13" s="1"/>
  <c r="AB98" i="13"/>
  <c r="AC98" i="13"/>
  <c r="AB99" i="13"/>
  <c r="AC99" i="13"/>
  <c r="AB100" i="13"/>
  <c r="AC100" i="13" s="1"/>
  <c r="AB101" i="13"/>
  <c r="AC101" i="13" s="1"/>
  <c r="AB102" i="13"/>
  <c r="AC102" i="13"/>
  <c r="AB103" i="13"/>
  <c r="AC103" i="13"/>
  <c r="AB104" i="13"/>
  <c r="AC104" i="13" s="1"/>
  <c r="AB105" i="13"/>
  <c r="AC105" i="13" s="1"/>
  <c r="AB106" i="13"/>
  <c r="AC106" i="13"/>
  <c r="AB107" i="13"/>
  <c r="AC107" i="13"/>
  <c r="AB108" i="13"/>
  <c r="AC108" i="13" s="1"/>
  <c r="AB109" i="13"/>
  <c r="AC109" i="13" s="1"/>
  <c r="AB110" i="13"/>
  <c r="AC110" i="13"/>
  <c r="AB111" i="13"/>
  <c r="AC111" i="13"/>
  <c r="AB112" i="13"/>
  <c r="AC112" i="13" s="1"/>
  <c r="AB113" i="13"/>
  <c r="AC113" i="13" s="1"/>
  <c r="AB114" i="13"/>
  <c r="AC114" i="13"/>
  <c r="AB115" i="13"/>
  <c r="AC115" i="13"/>
  <c r="AB116" i="13"/>
  <c r="AC116" i="13" s="1"/>
  <c r="AB117" i="13"/>
  <c r="AC117" i="13" s="1"/>
  <c r="AB118" i="13"/>
  <c r="AC118" i="13"/>
  <c r="AB119" i="13"/>
  <c r="AC119" i="13"/>
  <c r="AB6" i="13"/>
  <c r="AC6" i="13" s="1"/>
  <c r="J13" i="13"/>
  <c r="J14" i="13"/>
  <c r="J15" i="13"/>
  <c r="J16" i="13"/>
  <c r="K16" i="13" s="1"/>
  <c r="J17" i="13"/>
  <c r="K17" i="13" s="1"/>
  <c r="J18" i="13"/>
  <c r="K18" i="13" s="1"/>
  <c r="J19" i="13"/>
  <c r="K19" i="13" s="1"/>
  <c r="J20" i="13"/>
  <c r="J21" i="13"/>
  <c r="J22" i="13"/>
  <c r="J23" i="13"/>
  <c r="J24" i="13"/>
  <c r="K24" i="13" s="1"/>
  <c r="J25" i="13"/>
  <c r="K25" i="13" s="1"/>
  <c r="J26" i="13"/>
  <c r="K26" i="13" s="1"/>
  <c r="J27" i="13"/>
  <c r="K27" i="13" s="1"/>
  <c r="J28" i="13"/>
  <c r="J7" i="13"/>
  <c r="J12" i="13"/>
  <c r="S9" i="13"/>
  <c r="T9" i="13"/>
  <c r="S10" i="13"/>
  <c r="T10" i="13"/>
  <c r="S11" i="13"/>
  <c r="T11" i="13" s="1"/>
  <c r="S12" i="13"/>
  <c r="T12" i="13" s="1"/>
  <c r="S13" i="13"/>
  <c r="T13" i="13"/>
  <c r="S14" i="13"/>
  <c r="T14" i="13"/>
  <c r="S15" i="13"/>
  <c r="T15" i="13" s="1"/>
  <c r="S16" i="13"/>
  <c r="T16" i="13" s="1"/>
  <c r="S17" i="13"/>
  <c r="T17" i="13"/>
  <c r="S18" i="13"/>
  <c r="T18" i="13"/>
  <c r="S19" i="13"/>
  <c r="T19" i="13" s="1"/>
  <c r="S20" i="13"/>
  <c r="T20" i="13" s="1"/>
  <c r="S21" i="13"/>
  <c r="T21" i="13"/>
  <c r="S22" i="13"/>
  <c r="T22" i="13"/>
  <c r="S23" i="13"/>
  <c r="T23" i="13" s="1"/>
  <c r="S24" i="13"/>
  <c r="T24" i="13" s="1"/>
  <c r="S25" i="13"/>
  <c r="T25" i="13"/>
  <c r="S26" i="13"/>
  <c r="T26" i="13"/>
  <c r="S27" i="13"/>
  <c r="T27" i="13" s="1"/>
  <c r="S28" i="13"/>
  <c r="T28" i="13" s="1"/>
  <c r="S29" i="13"/>
  <c r="T29" i="13"/>
  <c r="S30" i="13"/>
  <c r="T30" i="13"/>
  <c r="S31" i="13"/>
  <c r="T31" i="13" s="1"/>
  <c r="S32" i="13"/>
  <c r="T32" i="13" s="1"/>
  <c r="S33" i="13"/>
  <c r="T33" i="13"/>
  <c r="S34" i="13"/>
  <c r="T34" i="13"/>
  <c r="S35" i="13"/>
  <c r="T35" i="13" s="1"/>
  <c r="S36" i="13"/>
  <c r="T36" i="13" s="1"/>
  <c r="S37" i="13"/>
  <c r="T37" i="13"/>
  <c r="S38" i="13"/>
  <c r="T38" i="13"/>
  <c r="S39" i="13"/>
  <c r="T39" i="13" s="1"/>
  <c r="S40" i="13"/>
  <c r="T40" i="13" s="1"/>
  <c r="S41" i="13"/>
  <c r="T41" i="13"/>
  <c r="S42" i="13"/>
  <c r="T42" i="13"/>
  <c r="S43" i="13"/>
  <c r="T43" i="13" s="1"/>
  <c r="S44" i="13"/>
  <c r="T44" i="13" s="1"/>
  <c r="S45" i="13"/>
  <c r="T45" i="13"/>
  <c r="S46" i="13"/>
  <c r="T46" i="13"/>
  <c r="S47" i="13"/>
  <c r="T47" i="13" s="1"/>
  <c r="S48" i="13"/>
  <c r="T48" i="13" s="1"/>
  <c r="S49" i="13"/>
  <c r="T49" i="13"/>
  <c r="S50" i="13"/>
  <c r="T50" i="13"/>
  <c r="S51" i="13"/>
  <c r="T51" i="13" s="1"/>
  <c r="S52" i="13"/>
  <c r="T52" i="13" s="1"/>
  <c r="S53" i="13"/>
  <c r="T53" i="13"/>
  <c r="S54" i="13"/>
  <c r="T54" i="13"/>
  <c r="S55" i="13"/>
  <c r="T55" i="13" s="1"/>
  <c r="S56" i="13"/>
  <c r="T56" i="13" s="1"/>
  <c r="S57" i="13"/>
  <c r="T57" i="13"/>
  <c r="S58" i="13"/>
  <c r="T58" i="13"/>
  <c r="S59" i="13"/>
  <c r="T59" i="13" s="1"/>
  <c r="S60" i="13"/>
  <c r="T60" i="13" s="1"/>
  <c r="S61" i="13"/>
  <c r="T61" i="13"/>
  <c r="S62" i="13"/>
  <c r="T62" i="13"/>
  <c r="S63" i="13"/>
  <c r="T63" i="13" s="1"/>
  <c r="S64" i="13"/>
  <c r="T64" i="13" s="1"/>
  <c r="S65" i="13"/>
  <c r="T65" i="13"/>
  <c r="S66" i="13"/>
  <c r="T66" i="13"/>
  <c r="S67" i="13"/>
  <c r="T67" i="13" s="1"/>
  <c r="S68" i="13"/>
  <c r="T68" i="13" s="1"/>
  <c r="S69" i="13"/>
  <c r="T69" i="13"/>
  <c r="S70" i="13"/>
  <c r="T70" i="13"/>
  <c r="S71" i="13"/>
  <c r="T71" i="13" s="1"/>
  <c r="S72" i="13"/>
  <c r="T72" i="13" s="1"/>
  <c r="S73" i="13"/>
  <c r="T73" i="13"/>
  <c r="S74" i="13"/>
  <c r="T74" i="13"/>
  <c r="S75" i="13"/>
  <c r="T75" i="13" s="1"/>
  <c r="S76" i="13"/>
  <c r="T76" i="13" s="1"/>
  <c r="S77" i="13"/>
  <c r="T77" i="13"/>
  <c r="S78" i="13"/>
  <c r="T78" i="13"/>
  <c r="S79" i="13"/>
  <c r="T79" i="13" s="1"/>
  <c r="S80" i="13"/>
  <c r="T80" i="13" s="1"/>
  <c r="S81" i="13"/>
  <c r="T81" i="13"/>
  <c r="S82" i="13"/>
  <c r="T82" i="13"/>
  <c r="S83" i="13"/>
  <c r="T83" i="13" s="1"/>
  <c r="S84" i="13"/>
  <c r="T84" i="13" s="1"/>
  <c r="S85" i="13"/>
  <c r="T85" i="13"/>
  <c r="S86" i="13"/>
  <c r="T86" i="13"/>
  <c r="S87" i="13"/>
  <c r="T87" i="13" s="1"/>
  <c r="S88" i="13"/>
  <c r="T88" i="13" s="1"/>
  <c r="S89" i="13"/>
  <c r="T89" i="13"/>
  <c r="S90" i="13"/>
  <c r="T90" i="13"/>
  <c r="S91" i="13"/>
  <c r="T91" i="13" s="1"/>
  <c r="S92" i="13"/>
  <c r="T92" i="13" s="1"/>
  <c r="S93" i="13"/>
  <c r="T93" i="13"/>
  <c r="S94" i="13"/>
  <c r="T94" i="13"/>
  <c r="S95" i="13"/>
  <c r="T95" i="13" s="1"/>
  <c r="S96" i="13"/>
  <c r="T96" i="13" s="1"/>
  <c r="S97" i="13"/>
  <c r="T97" i="13"/>
  <c r="S98" i="13"/>
  <c r="T98" i="13"/>
  <c r="S99" i="13"/>
  <c r="T99" i="13" s="1"/>
  <c r="S100" i="13"/>
  <c r="T100" i="13" s="1"/>
  <c r="S101" i="13"/>
  <c r="T101" i="13"/>
  <c r="S102" i="13"/>
  <c r="T102" i="13"/>
  <c r="S103" i="13"/>
  <c r="T103" i="13" s="1"/>
  <c r="S104" i="13"/>
  <c r="T104" i="13" s="1"/>
  <c r="S105" i="13"/>
  <c r="T105" i="13"/>
  <c r="S106" i="13"/>
  <c r="T106" i="13"/>
  <c r="S107" i="13"/>
  <c r="T107" i="13" s="1"/>
  <c r="S108" i="13"/>
  <c r="T108" i="13" s="1"/>
  <c r="S109" i="13"/>
  <c r="T109" i="13"/>
  <c r="S110" i="13"/>
  <c r="T110" i="13"/>
  <c r="S111" i="13"/>
  <c r="T111" i="13" s="1"/>
  <c r="S112" i="13"/>
  <c r="T112" i="13" s="1"/>
  <c r="S113" i="13"/>
  <c r="T113" i="13"/>
  <c r="S114" i="13"/>
  <c r="T114" i="13"/>
  <c r="S115" i="13"/>
  <c r="T115" i="13" s="1"/>
  <c r="S116" i="13"/>
  <c r="T116" i="13" s="1"/>
  <c r="S117" i="13"/>
  <c r="T117" i="13"/>
  <c r="S118" i="13"/>
  <c r="T118" i="13"/>
  <c r="S119" i="13"/>
  <c r="T119" i="13" s="1"/>
  <c r="S7" i="13"/>
  <c r="T7" i="13" s="1"/>
  <c r="S8" i="13"/>
  <c r="T8" i="13"/>
  <c r="S6" i="13"/>
  <c r="T6" i="13"/>
  <c r="J6" i="13"/>
  <c r="K6" i="13" s="1"/>
  <c r="K7" i="13"/>
  <c r="K9" i="13"/>
  <c r="K10" i="13"/>
  <c r="K11" i="13"/>
  <c r="K12" i="13"/>
  <c r="K13" i="13"/>
  <c r="K14" i="13"/>
  <c r="K15" i="13"/>
  <c r="K20" i="13"/>
  <c r="K21" i="13"/>
  <c r="K22" i="13"/>
  <c r="K23" i="13"/>
  <c r="K28" i="13"/>
  <c r="J29" i="13"/>
  <c r="K29" i="13" s="1"/>
  <c r="J30" i="13"/>
  <c r="K30" i="13" s="1"/>
  <c r="J31" i="13"/>
  <c r="K31" i="13"/>
  <c r="J32" i="13"/>
  <c r="K32" i="13"/>
  <c r="J33" i="13"/>
  <c r="K33" i="13" s="1"/>
  <c r="J34" i="13"/>
  <c r="K34" i="13" s="1"/>
  <c r="J35" i="13"/>
  <c r="K35" i="13"/>
  <c r="J36" i="13"/>
  <c r="K36" i="13"/>
  <c r="J37" i="13"/>
  <c r="K37" i="13" s="1"/>
  <c r="J38" i="13"/>
  <c r="K38" i="13" s="1"/>
  <c r="J39" i="13"/>
  <c r="K39" i="13"/>
  <c r="J40" i="13"/>
  <c r="K40" i="13"/>
  <c r="J41" i="13"/>
  <c r="K41" i="13" s="1"/>
  <c r="J42" i="13"/>
  <c r="K42" i="13" s="1"/>
  <c r="J43" i="13"/>
  <c r="K43" i="13"/>
  <c r="J44" i="13"/>
  <c r="K44" i="13"/>
  <c r="J45" i="13"/>
  <c r="K45" i="13" s="1"/>
  <c r="J46" i="13"/>
  <c r="K46" i="13" s="1"/>
  <c r="J47" i="13"/>
  <c r="K47" i="13"/>
  <c r="J48" i="13"/>
  <c r="K48" i="13"/>
  <c r="J49" i="13"/>
  <c r="K49" i="13" s="1"/>
  <c r="J50" i="13"/>
  <c r="K50" i="13" s="1"/>
  <c r="J51" i="13"/>
  <c r="K51" i="13"/>
  <c r="J52" i="13"/>
  <c r="K52" i="13"/>
  <c r="J53" i="13"/>
  <c r="K53" i="13" s="1"/>
  <c r="J54" i="13"/>
  <c r="K54" i="13" s="1"/>
  <c r="J55" i="13"/>
  <c r="K55" i="13"/>
  <c r="J56" i="13"/>
  <c r="K56" i="13"/>
  <c r="J57" i="13"/>
  <c r="K57" i="13" s="1"/>
  <c r="J58" i="13"/>
  <c r="K58" i="13" s="1"/>
  <c r="J59" i="13"/>
  <c r="K59" i="13"/>
  <c r="J60" i="13"/>
  <c r="K60" i="13"/>
  <c r="J61" i="13"/>
  <c r="K61" i="13" s="1"/>
  <c r="J62" i="13"/>
  <c r="K62" i="13" s="1"/>
  <c r="J63" i="13"/>
  <c r="K63" i="13"/>
  <c r="J64" i="13"/>
  <c r="K64" i="13"/>
  <c r="J65" i="13"/>
  <c r="K65" i="13" s="1"/>
  <c r="J66" i="13"/>
  <c r="K66" i="13" s="1"/>
  <c r="J67" i="13"/>
  <c r="K67" i="13"/>
  <c r="J68" i="13"/>
  <c r="K68" i="13"/>
  <c r="J69" i="13"/>
  <c r="K69" i="13" s="1"/>
  <c r="J70" i="13"/>
  <c r="K70" i="13" s="1"/>
  <c r="J71" i="13"/>
  <c r="K71" i="13"/>
  <c r="J72" i="13"/>
  <c r="K72" i="13"/>
  <c r="J73" i="13"/>
  <c r="K73" i="13" s="1"/>
  <c r="J74" i="13"/>
  <c r="K74" i="13" s="1"/>
  <c r="J75" i="13"/>
  <c r="K75" i="13"/>
  <c r="J76" i="13"/>
  <c r="K76" i="13"/>
  <c r="J77" i="13"/>
  <c r="K77" i="13" s="1"/>
  <c r="J78" i="13"/>
  <c r="K78" i="13" s="1"/>
  <c r="J79" i="13"/>
  <c r="K79" i="13"/>
  <c r="J80" i="13"/>
  <c r="K80" i="13"/>
  <c r="J81" i="13"/>
  <c r="K81" i="13" s="1"/>
  <c r="J82" i="13"/>
  <c r="K82" i="13" s="1"/>
  <c r="J83" i="13"/>
  <c r="K83" i="13"/>
  <c r="J84" i="13"/>
  <c r="K84" i="13"/>
  <c r="J85" i="13"/>
  <c r="K85" i="13" s="1"/>
  <c r="J86" i="13"/>
  <c r="K86" i="13" s="1"/>
  <c r="J87" i="13"/>
  <c r="K87" i="13"/>
  <c r="J88" i="13"/>
  <c r="K88" i="13"/>
  <c r="J89" i="13"/>
  <c r="K89" i="13" s="1"/>
  <c r="J90" i="13"/>
  <c r="K90" i="13" s="1"/>
  <c r="J91" i="13"/>
  <c r="K91" i="13"/>
  <c r="J92" i="13"/>
  <c r="K92" i="13"/>
  <c r="J93" i="13"/>
  <c r="K93" i="13" s="1"/>
  <c r="J94" i="13"/>
  <c r="K94" i="13" s="1"/>
  <c r="J95" i="13"/>
  <c r="K95" i="13"/>
  <c r="J96" i="13"/>
  <c r="K96" i="13"/>
  <c r="J97" i="13"/>
  <c r="K97" i="13" s="1"/>
  <c r="J98" i="13"/>
  <c r="K98" i="13" s="1"/>
  <c r="J99" i="13"/>
  <c r="K99" i="13"/>
  <c r="J100" i="13"/>
  <c r="K100" i="13"/>
  <c r="J101" i="13"/>
  <c r="K101" i="13" s="1"/>
  <c r="J102" i="13"/>
  <c r="K102" i="13" s="1"/>
  <c r="J103" i="13"/>
  <c r="K103" i="13"/>
  <c r="J104" i="13"/>
  <c r="K104" i="13"/>
  <c r="J105" i="13"/>
  <c r="K105" i="13" s="1"/>
  <c r="J106" i="13"/>
  <c r="K106" i="13" s="1"/>
  <c r="J107" i="13"/>
  <c r="K107" i="13"/>
  <c r="J108" i="13"/>
  <c r="K108" i="13"/>
  <c r="J109" i="13"/>
  <c r="K109" i="13" s="1"/>
  <c r="J110" i="13"/>
  <c r="K110" i="13" s="1"/>
  <c r="J111" i="13"/>
  <c r="K111" i="13"/>
  <c r="J112" i="13"/>
  <c r="K112" i="13"/>
  <c r="J113" i="13"/>
  <c r="K113" i="13" s="1"/>
  <c r="J114" i="13"/>
  <c r="K114" i="13" s="1"/>
  <c r="J115" i="13"/>
  <c r="K115" i="13"/>
  <c r="J116" i="13"/>
  <c r="K116" i="13"/>
  <c r="J117" i="13"/>
  <c r="K117" i="13" s="1"/>
  <c r="J118" i="13"/>
  <c r="K118" i="13" s="1"/>
  <c r="J119" i="13"/>
  <c r="K119" i="13"/>
  <c r="I11" i="20"/>
  <c r="J11" i="20"/>
  <c r="I12" i="20"/>
  <c r="J12" i="20" s="1"/>
  <c r="I13" i="20"/>
  <c r="J13" i="20" s="1"/>
  <c r="I14" i="20"/>
  <c r="J14" i="20"/>
  <c r="I15" i="20"/>
  <c r="J15" i="20"/>
  <c r="I16" i="20"/>
  <c r="J16" i="20" s="1"/>
  <c r="I17" i="20"/>
  <c r="J17" i="20" s="1"/>
  <c r="I18" i="20"/>
  <c r="J18" i="20"/>
  <c r="I19" i="20"/>
  <c r="J19" i="20"/>
  <c r="I20" i="20"/>
  <c r="J20" i="20" s="1"/>
  <c r="I21" i="20"/>
  <c r="J21" i="20" s="1"/>
  <c r="I22" i="20"/>
  <c r="J22" i="20"/>
  <c r="I23" i="20"/>
  <c r="J23" i="20"/>
  <c r="I24" i="20"/>
  <c r="J24" i="20" s="1"/>
  <c r="I25" i="20"/>
  <c r="J25" i="20" s="1"/>
  <c r="I26" i="20"/>
  <c r="J26" i="20"/>
  <c r="I27" i="20"/>
  <c r="J27" i="20"/>
  <c r="I28" i="20"/>
  <c r="J28" i="20" s="1"/>
  <c r="I29" i="20"/>
  <c r="J29" i="20" s="1"/>
  <c r="I30" i="20"/>
  <c r="J30" i="20"/>
  <c r="I31" i="20"/>
  <c r="J31" i="20"/>
  <c r="I32" i="20"/>
  <c r="J32" i="20" s="1"/>
  <c r="I33" i="20"/>
  <c r="J33" i="20" s="1"/>
  <c r="I34" i="20"/>
  <c r="J34" i="20"/>
  <c r="I35" i="20"/>
  <c r="J35" i="20"/>
  <c r="I36" i="20"/>
  <c r="J36" i="20" s="1"/>
  <c r="I37" i="20"/>
  <c r="J37" i="20" s="1"/>
  <c r="I38" i="20"/>
  <c r="J38" i="20"/>
  <c r="I39" i="20"/>
  <c r="J39" i="20"/>
  <c r="I40" i="20"/>
  <c r="J40" i="20" s="1"/>
  <c r="I41" i="20"/>
  <c r="J41" i="20" s="1"/>
  <c r="I42" i="20"/>
  <c r="J42" i="20"/>
  <c r="I43" i="20"/>
  <c r="J43" i="20"/>
  <c r="I44" i="20"/>
  <c r="J44" i="20" s="1"/>
  <c r="I45" i="20"/>
  <c r="J45" i="20" s="1"/>
  <c r="I46" i="20"/>
  <c r="J46" i="20"/>
  <c r="I47" i="20"/>
  <c r="J47" i="20"/>
  <c r="I48" i="20"/>
  <c r="J48" i="20" s="1"/>
  <c r="I49" i="20"/>
  <c r="J49" i="20" s="1"/>
  <c r="I50" i="20"/>
  <c r="J50" i="20"/>
  <c r="I51" i="20"/>
  <c r="J51" i="20"/>
  <c r="I52" i="20"/>
  <c r="J52" i="20" s="1"/>
  <c r="I53" i="20"/>
  <c r="J53" i="20" s="1"/>
  <c r="I54" i="20"/>
  <c r="J54" i="20"/>
  <c r="I55" i="20"/>
  <c r="J55" i="20"/>
  <c r="I56" i="20"/>
  <c r="J56" i="20" s="1"/>
  <c r="I57" i="20"/>
  <c r="J57" i="20" s="1"/>
  <c r="I58" i="20"/>
  <c r="J58" i="20"/>
  <c r="I59" i="20"/>
  <c r="J59" i="20"/>
  <c r="I60" i="20"/>
  <c r="J60" i="20" s="1"/>
  <c r="I61" i="20"/>
  <c r="J61" i="20" s="1"/>
  <c r="I62" i="20"/>
  <c r="J62" i="20"/>
  <c r="I63" i="20"/>
  <c r="J63" i="20"/>
  <c r="I64" i="20"/>
  <c r="J64" i="20" s="1"/>
  <c r="I65" i="20"/>
  <c r="J65" i="20" s="1"/>
  <c r="I66" i="20"/>
  <c r="J66" i="20"/>
  <c r="I67" i="20"/>
  <c r="J67" i="20"/>
  <c r="I68" i="20"/>
  <c r="J68" i="20" s="1"/>
  <c r="I69" i="20"/>
  <c r="J69" i="20" s="1"/>
  <c r="I70" i="20"/>
  <c r="J70" i="20"/>
  <c r="I71" i="20"/>
  <c r="J71" i="20"/>
  <c r="I72" i="20"/>
  <c r="J72" i="20" s="1"/>
  <c r="I73" i="20"/>
  <c r="J73" i="20" s="1"/>
  <c r="I74" i="20"/>
  <c r="J74" i="20"/>
  <c r="I75" i="20"/>
  <c r="J75" i="20"/>
  <c r="I76" i="20"/>
  <c r="J76" i="20" s="1"/>
  <c r="I77" i="20"/>
  <c r="J77" i="20" s="1"/>
  <c r="I78" i="20"/>
  <c r="J78" i="20"/>
  <c r="I79" i="20"/>
  <c r="J79" i="20"/>
  <c r="I80" i="20"/>
  <c r="J80" i="20" s="1"/>
  <c r="I81" i="20"/>
  <c r="J81" i="20" s="1"/>
  <c r="I82" i="20"/>
  <c r="J82" i="20"/>
  <c r="I83" i="20"/>
  <c r="J83" i="20"/>
  <c r="I84" i="20"/>
  <c r="J84" i="20" s="1"/>
  <c r="I85" i="20"/>
  <c r="J85" i="20" s="1"/>
  <c r="I86" i="20"/>
  <c r="J86" i="20"/>
  <c r="I87" i="20"/>
  <c r="J87" i="20"/>
  <c r="I88" i="20"/>
  <c r="J88" i="20" s="1"/>
  <c r="I89" i="20"/>
  <c r="J89" i="20" s="1"/>
  <c r="I90" i="20"/>
  <c r="J90" i="20"/>
  <c r="I91" i="20"/>
  <c r="J91" i="20"/>
  <c r="I92" i="20"/>
  <c r="J92" i="20" s="1"/>
  <c r="I93" i="20"/>
  <c r="J93" i="20" s="1"/>
  <c r="I94" i="20"/>
  <c r="J94" i="20"/>
  <c r="I95" i="20"/>
  <c r="J95" i="20"/>
  <c r="I96" i="20"/>
  <c r="J96" i="20" s="1"/>
  <c r="I97" i="20"/>
  <c r="J97" i="20" s="1"/>
  <c r="I98" i="20"/>
  <c r="J98" i="20"/>
  <c r="I99" i="20"/>
  <c r="J99" i="20"/>
  <c r="I100" i="20"/>
  <c r="J100" i="20" s="1"/>
  <c r="I101" i="20"/>
  <c r="J101" i="20" s="1"/>
  <c r="I102" i="20"/>
  <c r="J102" i="20"/>
  <c r="I103" i="20"/>
  <c r="J103" i="20"/>
  <c r="I104" i="20"/>
  <c r="J104" i="20" s="1"/>
  <c r="I105" i="20"/>
  <c r="J105" i="20" s="1"/>
  <c r="I106" i="20"/>
  <c r="J106" i="20"/>
  <c r="I107" i="20"/>
  <c r="J107" i="20"/>
  <c r="I108" i="20"/>
  <c r="J108" i="20" s="1"/>
  <c r="I109" i="20"/>
  <c r="J109" i="20" s="1"/>
  <c r="I110" i="20"/>
  <c r="J110" i="20"/>
  <c r="I111" i="20"/>
  <c r="J111" i="20"/>
  <c r="I112" i="20"/>
  <c r="J112" i="20" s="1"/>
  <c r="I113" i="20"/>
  <c r="J113" i="20" s="1"/>
  <c r="I114" i="20"/>
  <c r="J114" i="20"/>
  <c r="I115" i="20"/>
  <c r="J115" i="20"/>
  <c r="I116" i="20"/>
  <c r="J116" i="20" s="1"/>
  <c r="I117" i="20"/>
  <c r="J117" i="20" s="1"/>
  <c r="I118" i="20"/>
  <c r="J118" i="20"/>
  <c r="I119" i="20"/>
  <c r="J119" i="20"/>
  <c r="I6" i="20"/>
  <c r="J6" i="20" s="1"/>
  <c r="I7" i="20"/>
  <c r="J7" i="20" s="1"/>
  <c r="I8" i="20"/>
  <c r="J8" i="20"/>
  <c r="I9" i="20"/>
  <c r="J9" i="20"/>
  <c r="I10" i="20"/>
  <c r="J10" i="20" s="1"/>
</calcChain>
</file>

<file path=xl/sharedStrings.xml><?xml version="1.0" encoding="utf-8"?>
<sst xmlns="http://schemas.openxmlformats.org/spreadsheetml/2006/main" count="1235" uniqueCount="168">
  <si>
    <t>Compound</t>
  </si>
  <si>
    <t>Batch 1</t>
  </si>
  <si>
    <t>Results - mg/kg</t>
  </si>
  <si>
    <t>Batch 3</t>
  </si>
  <si>
    <t>Batch 2</t>
  </si>
  <si>
    <t>Dichlorvos</t>
  </si>
  <si>
    <t>Mevinphos</t>
  </si>
  <si>
    <t>3,4 Dichloroaniline</t>
  </si>
  <si>
    <t>Methacrifos</t>
  </si>
  <si>
    <t>THP</t>
  </si>
  <si>
    <t>2-Phenylphenol (raw)</t>
  </si>
  <si>
    <t>Diphenylamine</t>
  </si>
  <si>
    <t>Phorate-Oxon</t>
  </si>
  <si>
    <t>Ethoprophos</t>
  </si>
  <si>
    <t>Phorate (raw)</t>
  </si>
  <si>
    <t>alpha-BHC</t>
  </si>
  <si>
    <t>Hexachlorobenzene</t>
  </si>
  <si>
    <t>Dicloran</t>
  </si>
  <si>
    <t>Dimethoate (raw)</t>
  </si>
  <si>
    <t>Simazine</t>
  </si>
  <si>
    <t>beta-BHC</t>
  </si>
  <si>
    <t>Quintozene</t>
  </si>
  <si>
    <t>Lindane (gamma-BHC)</t>
  </si>
  <si>
    <t>Terbufos (raw)</t>
  </si>
  <si>
    <t>Diazinon</t>
  </si>
  <si>
    <t>Pyrimethanil</t>
  </si>
  <si>
    <t>Chlorothalonil</t>
  </si>
  <si>
    <t>Disulfoton (raw)</t>
  </si>
  <si>
    <t>delta-BHC</t>
  </si>
  <si>
    <t>Pirimicarb (raw)</t>
  </si>
  <si>
    <t>Chlorpyrifos-methyl</t>
  </si>
  <si>
    <t>Metribuzin</t>
  </si>
  <si>
    <t>Vinclozolin</t>
  </si>
  <si>
    <t>Parathion-methyl</t>
  </si>
  <si>
    <t>Tolclofos-methyl</t>
  </si>
  <si>
    <t>Fipronyl-desulfonyl</t>
  </si>
  <si>
    <t>Heptachlor (raw)</t>
  </si>
  <si>
    <t>Metalaxyl</t>
  </si>
  <si>
    <t>Fenthion-oxon</t>
  </si>
  <si>
    <t>Pirimiphos-methyl</t>
  </si>
  <si>
    <t>Fenitrothion</t>
  </si>
  <si>
    <t>Linuron (raw)</t>
  </si>
  <si>
    <t>Malathion</t>
  </si>
  <si>
    <t>o,p-Dicofol</t>
  </si>
  <si>
    <t>Chlorpyrifos</t>
  </si>
  <si>
    <t>Aldrin</t>
  </si>
  <si>
    <t>Fenthion (raw)</t>
  </si>
  <si>
    <t>Chlorthal-dimethyl</t>
  </si>
  <si>
    <t>Phorate-sulfoxide</t>
  </si>
  <si>
    <t>Parathion (ethyl)</t>
  </si>
  <si>
    <t>Triadimefon</t>
  </si>
  <si>
    <t>Phorate-sulfone</t>
  </si>
  <si>
    <t>Dicofol (raw)</t>
  </si>
  <si>
    <t>Pendimethalin</t>
  </si>
  <si>
    <t>Cyprodinil</t>
  </si>
  <si>
    <t>Fipronil-sulfide</t>
  </si>
  <si>
    <t>Fipronil (raw)</t>
  </si>
  <si>
    <t>Heptachlor-exo-epoxide</t>
  </si>
  <si>
    <t>Heptachlor-endo-epoxide</t>
  </si>
  <si>
    <t>Captan (raw)</t>
  </si>
  <si>
    <t>Procymidone</t>
  </si>
  <si>
    <t>Trifloxystrobin Metabolite</t>
  </si>
  <si>
    <t>Bromophos-ethyl</t>
  </si>
  <si>
    <t>Methidathion</t>
  </si>
  <si>
    <t>Chlordane-trans</t>
  </si>
  <si>
    <t>Paclobutrazol</t>
  </si>
  <si>
    <t>Chlordane-cis</t>
  </si>
  <si>
    <t>alpha-Endosulfan</t>
  </si>
  <si>
    <t>Fenamiphos (raw)</t>
  </si>
  <si>
    <t>Hexaconazole</t>
  </si>
  <si>
    <t>Prothiofos</t>
  </si>
  <si>
    <t>Fludioxonil</t>
  </si>
  <si>
    <t>p,p'-DDE</t>
  </si>
  <si>
    <t>Fipronil-sulfone</t>
  </si>
  <si>
    <t>Dieldrin (raw)</t>
  </si>
  <si>
    <t>Flusilazole</t>
  </si>
  <si>
    <t>Oxyfluorfen</t>
  </si>
  <si>
    <t>Buprofezin</t>
  </si>
  <si>
    <t>Kresoxim-methyl</t>
  </si>
  <si>
    <t>Fenthion-oxon-sulfone</t>
  </si>
  <si>
    <t>Chlorfenapyr</t>
  </si>
  <si>
    <t>Cyproconazole</t>
  </si>
  <si>
    <t>Endrin</t>
  </si>
  <si>
    <t>beta-Endosulfan</t>
  </si>
  <si>
    <t>p,p'-DDD</t>
  </si>
  <si>
    <t>o,p'-DDT</t>
  </si>
  <si>
    <t>Benalaxyl</t>
  </si>
  <si>
    <t>Trifloxystrobin (raw)</t>
  </si>
  <si>
    <t>Endosulfan sulfate</t>
  </si>
  <si>
    <t>Propiconazole</t>
  </si>
  <si>
    <t>p,p'-DDT</t>
  </si>
  <si>
    <t>Tebuconazole</t>
  </si>
  <si>
    <t>Piperonyl butoxide</t>
  </si>
  <si>
    <t>Bioresmethrin</t>
  </si>
  <si>
    <t>Iprodione</t>
  </si>
  <si>
    <t>Phosmet</t>
  </si>
  <si>
    <t>Bifenthrin</t>
  </si>
  <si>
    <t>Fenoxycarb</t>
  </si>
  <si>
    <t>Tebufenpyrad</t>
  </si>
  <si>
    <t>Tetradifon</t>
  </si>
  <si>
    <t>Phenothrin</t>
  </si>
  <si>
    <t>Azinphos-methyl</t>
  </si>
  <si>
    <t>Pyriproxyfen</t>
  </si>
  <si>
    <t>Cyhalothrin</t>
  </si>
  <si>
    <t>Fenarimol</t>
  </si>
  <si>
    <t>Azinphos-ethyl</t>
  </si>
  <si>
    <t>Bitertanol</t>
  </si>
  <si>
    <t>Permethrin</t>
  </si>
  <si>
    <t>Cyfluthrin</t>
  </si>
  <si>
    <t>Cypermethrin</t>
  </si>
  <si>
    <t>Boscalid</t>
  </si>
  <si>
    <t>Fenvalerate</t>
  </si>
  <si>
    <t>Pyraclostrobin</t>
  </si>
  <si>
    <t>tau-Fluvalinate</t>
  </si>
  <si>
    <t>Difenoconazole</t>
  </si>
  <si>
    <t>Indoxacarb</t>
  </si>
  <si>
    <t>Deltamethrin</t>
  </si>
  <si>
    <t>Azoxystrobin</t>
  </si>
  <si>
    <t>Dimethomorph</t>
  </si>
  <si>
    <t>Apple GC Data</t>
  </si>
  <si>
    <t>Spinach GC Data</t>
  </si>
  <si>
    <t>Carrot GC Data</t>
  </si>
  <si>
    <t>Onion GC Data</t>
  </si>
  <si>
    <t>Avocado GC Data</t>
  </si>
  <si>
    <t>Orange GC Data</t>
  </si>
  <si>
    <t>Strawberries GC Data</t>
  </si>
  <si>
    <t>Average</t>
  </si>
  <si>
    <t>Recovery</t>
  </si>
  <si>
    <t>Batch 4</t>
  </si>
  <si>
    <t>Batch 6</t>
  </si>
  <si>
    <r>
      <t>Typical 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</si>
  <si>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t>Spike concentration (mg/kg)</t>
  </si>
  <si>
    <t>(* 2-Phenylphenol spike concentration is 0.150 mg/kg)</t>
  </si>
  <si>
    <t>2-Phenylphenol (raw) *</t>
  </si>
  <si>
    <t>Pirimicarb</t>
  </si>
  <si>
    <t>Heptachlor</t>
  </si>
  <si>
    <t>Dimethoate</t>
  </si>
  <si>
    <t>Dieldrin</t>
  </si>
  <si>
    <t>Carbaryl</t>
  </si>
  <si>
    <t>Acephate</t>
  </si>
  <si>
    <t>Apple</t>
  </si>
  <si>
    <t>LC</t>
  </si>
  <si>
    <t>GC</t>
  </si>
  <si>
    <t>QC Spike % Recoveries - GC</t>
  </si>
  <si>
    <t>Spinach</t>
  </si>
  <si>
    <t>Carrot</t>
  </si>
  <si>
    <t>Onion</t>
  </si>
  <si>
    <t>Avocado</t>
  </si>
  <si>
    <t>Strawberry</t>
  </si>
  <si>
    <t>Recovery %</t>
  </si>
  <si>
    <t xml:space="preserve">Compound </t>
  </si>
  <si>
    <t>Result (mg/kg)</t>
  </si>
  <si>
    <t>Oranges</t>
  </si>
  <si>
    <t>Compounds</t>
  </si>
  <si>
    <t>Phorate-Oxon-Sulfone</t>
  </si>
  <si>
    <t>No peak is identified.</t>
  </si>
  <si>
    <t>A</t>
  </si>
  <si>
    <t>B</t>
  </si>
  <si>
    <t>C</t>
  </si>
  <si>
    <t>D</t>
  </si>
  <si>
    <t>E</t>
  </si>
  <si>
    <t>F</t>
  </si>
  <si>
    <t>G</t>
  </si>
  <si>
    <t>APPLE</t>
  </si>
  <si>
    <t>Total - Phenol/phenate</t>
  </si>
  <si>
    <t>LOR/LOD Raw Data - 0.010 ppm spikes</t>
  </si>
  <si>
    <t>Ratio of reference ion does not match.</t>
  </si>
  <si>
    <t>No peak is found in Window/Band range.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</si>
</sst>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0" borderId="18" xfId="0" applyFont="1" applyFill="1" applyBorder="1"/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6" xfId="0" applyFont="1" applyFill="1" applyBorder="1"/>
    <xf numFmtId="0" fontId="1" fillId="0" borderId="7" xfId="0" applyFont="1" applyFill="1" applyBorder="1"/>
    <xf numFmtId="0" fontId="2" fillId="0" borderId="0" xfId="0" applyFont="1" applyFill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27" xfId="0" applyNumberFormat="1" applyFill="1" applyBorder="1" applyAlignment="1">
      <alignment horizontal="center"/>
    </xf>
    <xf numFmtId="164" fontId="0" fillId="0" borderId="28" xfId="0" applyNumberForma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164" fontId="5" fillId="0" borderId="30" xfId="0" applyNumberFormat="1" applyFont="1" applyFill="1" applyBorder="1" applyAlignment="1">
      <alignment horizontal="center"/>
    </xf>
    <xf numFmtId="164" fontId="5" fillId="0" borderId="31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0" fillId="0" borderId="9" xfId="0" applyFill="1" applyBorder="1"/>
    <xf numFmtId="0" fontId="0" fillId="0" borderId="12" xfId="0" applyFill="1" applyBorder="1"/>
    <xf numFmtId="0" fontId="5" fillId="0" borderId="9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165" fontId="5" fillId="0" borderId="9" xfId="0" applyNumberFormat="1" applyFont="1" applyFill="1" applyBorder="1" applyAlignment="1">
      <alignment horizontal="center"/>
    </xf>
    <xf numFmtId="165" fontId="5" fillId="0" borderId="12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164" fontId="2" fillId="0" borderId="30" xfId="0" applyNumberFormat="1" applyFont="1" applyFill="1" applyBorder="1" applyAlignment="1">
      <alignment horizontal="center"/>
    </xf>
    <xf numFmtId="165" fontId="2" fillId="0" borderId="9" xfId="0" applyNumberFormat="1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65" fontId="5" fillId="0" borderId="13" xfId="0" applyNumberFormat="1" applyFont="1" applyFill="1" applyBorder="1" applyAlignment="1">
      <alignment horizontal="center"/>
    </xf>
    <xf numFmtId="165" fontId="5" fillId="0" borderId="37" xfId="0" applyNumberFormat="1" applyFont="1" applyFill="1" applyBorder="1" applyAlignment="1">
      <alignment horizontal="center"/>
    </xf>
    <xf numFmtId="164" fontId="0" fillId="0" borderId="36" xfId="0" applyNumberFormat="1" applyFill="1" applyBorder="1" applyAlignment="1">
      <alignment horizontal="center"/>
    </xf>
    <xf numFmtId="164" fontId="0" fillId="0" borderId="35" xfId="0" applyNumberFormat="1" applyFill="1" applyBorder="1" applyAlignment="1">
      <alignment horizontal="center"/>
    </xf>
    <xf numFmtId="164" fontId="0" fillId="0" borderId="34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64" fontId="5" fillId="0" borderId="27" xfId="0" applyNumberFormat="1" applyFon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0" fontId="1" fillId="0" borderId="18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8" fillId="0" borderId="0" xfId="0" applyFont="1" applyFill="1"/>
    <xf numFmtId="164" fontId="0" fillId="0" borderId="5" xfId="0" applyNumberFormat="1" applyFont="1" applyFill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0" fontId="1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0" fillId="0" borderId="0" xfId="0" applyFont="1"/>
    <xf numFmtId="166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30" xfId="0" applyBorder="1"/>
    <xf numFmtId="0" fontId="0" fillId="0" borderId="31" xfId="0" applyBorder="1"/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41" xfId="0" applyBorder="1"/>
    <xf numFmtId="166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166" fontId="0" fillId="0" borderId="27" xfId="0" applyNumberFormat="1" applyBorder="1" applyAlignment="1">
      <alignment horizontal="center"/>
    </xf>
    <xf numFmtId="166" fontId="0" fillId="0" borderId="31" xfId="0" applyNumberFormat="1" applyBorder="1" applyAlignment="1">
      <alignment horizontal="center"/>
    </xf>
    <xf numFmtId="165" fontId="0" fillId="0" borderId="48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0" borderId="0" xfId="0" applyFont="1"/>
    <xf numFmtId="0" fontId="3" fillId="0" borderId="6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0" xfId="0" applyFont="1" applyFill="1"/>
    <xf numFmtId="164" fontId="5" fillId="0" borderId="5" xfId="0" applyNumberFormat="1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0" fontId="5" fillId="0" borderId="0" xfId="0" applyFont="1" applyFill="1"/>
    <xf numFmtId="0" fontId="6" fillId="0" borderId="0" xfId="0" applyFont="1" applyFill="1"/>
    <xf numFmtId="164" fontId="5" fillId="0" borderId="0" xfId="0" applyNumberFormat="1" applyFont="1" applyFill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6" fillId="0" borderId="6" xfId="0" applyFont="1" applyFill="1" applyBorder="1" applyAlignment="1">
      <alignment horizontal="left" vertical="center"/>
    </xf>
    <xf numFmtId="166" fontId="5" fillId="0" borderId="0" xfId="0" applyNumberFormat="1" applyFont="1" applyFill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4" fontId="5" fillId="0" borderId="13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3" xfId="0" applyNumberFormat="1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14" xfId="0" applyFont="1" applyFill="1" applyBorder="1" applyAlignment="1"/>
    <xf numFmtId="0" fontId="1" fillId="0" borderId="15" xfId="0" applyFont="1" applyFill="1" applyBorder="1" applyAlignment="1"/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9"/>
  <sheetViews>
    <sheetView tabSelected="1" zoomScale="87" zoomScaleNormal="87" zoomScalePageLayoutView="87" workbookViewId="0">
      <selection activeCell="M18" sqref="M18"/>
    </sheetView>
  </sheetViews>
  <sheetFormatPr defaultColWidth="8.85546875" defaultRowHeight="15" x14ac:dyDescent="0.25"/>
  <cols>
    <col min="1" max="1" width="24.28515625" style="1" bestFit="1" customWidth="1"/>
    <col min="2" max="2" width="9.140625" style="20" customWidth="1"/>
    <col min="3" max="9" width="7.28515625" style="2" customWidth="1"/>
    <col min="10" max="10" width="7.85546875" style="36" bestFit="1" customWidth="1"/>
    <col min="11" max="11" width="9.42578125" style="2" customWidth="1"/>
    <col min="12" max="17" width="7.28515625" style="2" customWidth="1"/>
    <col min="18" max="18" width="7.28515625" style="36" customWidth="1"/>
    <col min="19" max="19" width="7.85546875" style="2" customWidth="1"/>
    <col min="20" max="20" width="8.7109375" style="2" customWidth="1"/>
    <col min="21" max="26" width="7.28515625" style="2" customWidth="1"/>
    <col min="27" max="30" width="8.85546875" style="3"/>
    <col min="31" max="31" width="22.42578125" style="3" bestFit="1" customWidth="1"/>
    <col min="32" max="16384" width="8.85546875" style="3"/>
  </cols>
  <sheetData>
    <row r="1" spans="1:38" ht="19.5" thickBot="1" x14ac:dyDescent="0.35">
      <c r="A1" s="91" t="s">
        <v>119</v>
      </c>
      <c r="C1" s="162" t="s">
        <v>131</v>
      </c>
      <c r="D1" s="163"/>
      <c r="E1" s="163"/>
      <c r="F1" s="164"/>
      <c r="G1" s="56">
        <v>7.4999999999999997E-2</v>
      </c>
    </row>
    <row r="2" spans="1:38" ht="18.75" x14ac:dyDescent="0.3">
      <c r="A2" s="91" t="s">
        <v>2</v>
      </c>
      <c r="C2" s="67" t="s">
        <v>132</v>
      </c>
    </row>
    <row r="3" spans="1:38" ht="15.75" thickBot="1" x14ac:dyDescent="0.3"/>
    <row r="4" spans="1:38" s="1" customFormat="1" ht="15.75" thickBot="1" x14ac:dyDescent="0.3">
      <c r="C4" s="157" t="s">
        <v>1</v>
      </c>
      <c r="D4" s="158"/>
      <c r="E4" s="158"/>
      <c r="F4" s="158"/>
      <c r="G4" s="158"/>
      <c r="H4" s="158"/>
      <c r="I4" s="158"/>
      <c r="J4" s="160"/>
      <c r="K4" s="161"/>
      <c r="L4" s="157" t="s">
        <v>4</v>
      </c>
      <c r="M4" s="158"/>
      <c r="N4" s="158"/>
      <c r="O4" s="158"/>
      <c r="P4" s="158"/>
      <c r="Q4" s="158"/>
      <c r="R4" s="158"/>
      <c r="S4" s="158"/>
      <c r="T4" s="159"/>
      <c r="U4" s="157" t="s">
        <v>3</v>
      </c>
      <c r="V4" s="158"/>
      <c r="W4" s="158"/>
      <c r="X4" s="158"/>
      <c r="Y4" s="158"/>
      <c r="Z4" s="158"/>
      <c r="AA4" s="158"/>
      <c r="AB4" s="158"/>
      <c r="AC4" s="159"/>
    </row>
    <row r="5" spans="1:38" s="90" customFormat="1" ht="33" thickBot="1" x14ac:dyDescent="0.3">
      <c r="A5" s="79" t="s">
        <v>0</v>
      </c>
      <c r="B5" s="80" t="s">
        <v>130</v>
      </c>
      <c r="C5" s="81">
        <v>1</v>
      </c>
      <c r="D5" s="82">
        <v>2</v>
      </c>
      <c r="E5" s="82">
        <v>3</v>
      </c>
      <c r="F5" s="82">
        <v>4</v>
      </c>
      <c r="G5" s="82">
        <v>5</v>
      </c>
      <c r="H5" s="82">
        <v>6</v>
      </c>
      <c r="I5" s="83">
        <v>7</v>
      </c>
      <c r="J5" s="84" t="s">
        <v>126</v>
      </c>
      <c r="K5" s="85" t="s">
        <v>149</v>
      </c>
      <c r="L5" s="81">
        <v>1</v>
      </c>
      <c r="M5" s="82">
        <v>2</v>
      </c>
      <c r="N5" s="82">
        <v>3</v>
      </c>
      <c r="O5" s="82">
        <v>4</v>
      </c>
      <c r="P5" s="82">
        <v>5</v>
      </c>
      <c r="Q5" s="82">
        <v>6</v>
      </c>
      <c r="R5" s="83">
        <v>7</v>
      </c>
      <c r="S5" s="86" t="s">
        <v>126</v>
      </c>
      <c r="T5" s="85" t="s">
        <v>149</v>
      </c>
      <c r="U5" s="87">
        <v>1</v>
      </c>
      <c r="V5" s="88">
        <v>2</v>
      </c>
      <c r="W5" s="88">
        <v>3</v>
      </c>
      <c r="X5" s="88">
        <v>4</v>
      </c>
      <c r="Y5" s="88">
        <v>5</v>
      </c>
      <c r="Z5" s="88">
        <v>6</v>
      </c>
      <c r="AA5" s="89">
        <v>7</v>
      </c>
      <c r="AB5" s="86" t="s">
        <v>126</v>
      </c>
      <c r="AC5" s="85" t="s">
        <v>149</v>
      </c>
    </row>
    <row r="6" spans="1:38" x14ac:dyDescent="0.25">
      <c r="A6" s="16" t="s">
        <v>5</v>
      </c>
      <c r="B6" s="63">
        <v>0.99790000000000001</v>
      </c>
      <c r="C6" s="28">
        <v>7.2840000000000002E-2</v>
      </c>
      <c r="D6" s="29">
        <v>7.5219999999999995E-2</v>
      </c>
      <c r="E6" s="29">
        <v>7.5389999999999999E-2</v>
      </c>
      <c r="F6" s="29">
        <v>7.3760000000000006E-2</v>
      </c>
      <c r="G6" s="29">
        <v>7.6219999999999996E-2</v>
      </c>
      <c r="H6" s="29">
        <v>7.9030000000000003E-2</v>
      </c>
      <c r="I6" s="34">
        <v>7.4349999999999999E-2</v>
      </c>
      <c r="J6" s="40">
        <f t="shared" ref="J6:J66" si="0">AVERAGE(C6:I6)</f>
        <v>7.5258571428571425E-2</v>
      </c>
      <c r="K6" s="49">
        <f>J6/$G$1*100</f>
        <v>100.34476190476191</v>
      </c>
      <c r="L6" s="28">
        <v>7.7439999999999995E-2</v>
      </c>
      <c r="M6" s="29">
        <v>7.8270000000000006E-2</v>
      </c>
      <c r="N6" s="29">
        <v>7.7890000000000001E-2</v>
      </c>
      <c r="O6" s="29">
        <v>7.46E-2</v>
      </c>
      <c r="P6" s="29">
        <v>8.1909999999999997E-2</v>
      </c>
      <c r="Q6" s="29">
        <v>8.0869999999999997E-2</v>
      </c>
      <c r="R6" s="58">
        <v>8.0189999999999997E-2</v>
      </c>
      <c r="S6" s="40">
        <f>AVERAGE(L6:R6)</f>
        <v>7.8738571428571436E-2</v>
      </c>
      <c r="T6" s="68">
        <f>S6/$G$1*100</f>
        <v>104.98476190476191</v>
      </c>
      <c r="U6" s="70">
        <v>7.1230000000000002E-2</v>
      </c>
      <c r="V6" s="71">
        <v>7.1239999999999998E-2</v>
      </c>
      <c r="W6" s="71">
        <v>7.6420000000000002E-2</v>
      </c>
      <c r="X6" s="71">
        <v>7.6590000000000005E-2</v>
      </c>
      <c r="Y6" s="71">
        <v>7.2190000000000004E-2</v>
      </c>
      <c r="Z6" s="71">
        <v>7.5179999999999997E-2</v>
      </c>
      <c r="AA6" s="72">
        <v>7.2800000000000004E-2</v>
      </c>
      <c r="AB6" s="76">
        <f>AVERAGE(U6:AA6)</f>
        <v>7.366428571428571E-2</v>
      </c>
      <c r="AC6" s="77">
        <f>AB6/$G$1*100</f>
        <v>98.219047619047615</v>
      </c>
      <c r="AF6" s="57"/>
      <c r="AG6" s="57"/>
      <c r="AH6" s="57"/>
      <c r="AI6" s="57"/>
      <c r="AJ6" s="57"/>
      <c r="AK6" s="57"/>
      <c r="AL6" s="57"/>
    </row>
    <row r="7" spans="1:38" x14ac:dyDescent="0.25">
      <c r="A7" s="16" t="s">
        <v>6</v>
      </c>
      <c r="B7" s="63">
        <v>0.99719999999999998</v>
      </c>
      <c r="C7" s="28">
        <v>7.1929999999999994E-2</v>
      </c>
      <c r="D7" s="29">
        <v>7.442E-2</v>
      </c>
      <c r="E7" s="29">
        <v>7.4779999999999999E-2</v>
      </c>
      <c r="F7" s="29">
        <v>7.4899999999999994E-2</v>
      </c>
      <c r="G7" s="29">
        <v>7.5219999999999995E-2</v>
      </c>
      <c r="H7" s="29">
        <v>7.6240000000000002E-2</v>
      </c>
      <c r="I7" s="34">
        <v>7.2919999999999999E-2</v>
      </c>
      <c r="J7" s="40">
        <f t="shared" si="0"/>
        <v>7.4344285714285724E-2</v>
      </c>
      <c r="K7" s="49">
        <f>J7/$G$1*100</f>
        <v>99.125714285714309</v>
      </c>
      <c r="L7" s="28">
        <v>7.5920000000000001E-2</v>
      </c>
      <c r="M7" s="29">
        <v>7.8729999999999994E-2</v>
      </c>
      <c r="N7" s="29">
        <v>7.4120000000000005E-2</v>
      </c>
      <c r="O7" s="29">
        <v>7.3609999999999995E-2</v>
      </c>
      <c r="P7" s="29">
        <v>7.85E-2</v>
      </c>
      <c r="Q7" s="29">
        <v>7.9600000000000004E-2</v>
      </c>
      <c r="R7" s="58">
        <v>7.5939999999999994E-2</v>
      </c>
      <c r="S7" s="40">
        <f t="shared" ref="S7:S67" si="1">AVERAGE(L7:R7)</f>
        <v>7.6631428571428573E-2</v>
      </c>
      <c r="T7" s="68">
        <f>S7/$G$1*100</f>
        <v>102.1752380952381</v>
      </c>
      <c r="U7" s="73">
        <v>6.8790000000000004E-2</v>
      </c>
      <c r="V7" s="29">
        <v>7.1760000000000004E-2</v>
      </c>
      <c r="W7" s="29">
        <v>7.4459999999999998E-2</v>
      </c>
      <c r="X7" s="29">
        <v>7.7640000000000001E-2</v>
      </c>
      <c r="Y7" s="29">
        <v>7.3510000000000006E-2</v>
      </c>
      <c r="Z7" s="29">
        <v>7.4469999999999995E-2</v>
      </c>
      <c r="AA7" s="74">
        <v>6.973E-2</v>
      </c>
      <c r="AB7" s="76">
        <f t="shared" ref="AB7:AB70" si="2">AVERAGE(U7:AA7)</f>
        <v>7.2908571428571434E-2</v>
      </c>
      <c r="AC7" s="77">
        <f t="shared" ref="AC7:AC70" si="3">AB7/$G$1*100</f>
        <v>97.211428571428584</v>
      </c>
      <c r="AF7" s="57"/>
      <c r="AG7" s="57"/>
      <c r="AH7" s="57"/>
      <c r="AI7" s="57"/>
      <c r="AJ7" s="57"/>
      <c r="AK7" s="57"/>
      <c r="AL7" s="57"/>
    </row>
    <row r="8" spans="1:38" x14ac:dyDescent="0.25">
      <c r="A8" s="16" t="s">
        <v>7</v>
      </c>
      <c r="B8" s="63">
        <v>0.98580000000000001</v>
      </c>
      <c r="C8" s="28">
        <v>6.701E-2</v>
      </c>
      <c r="D8" s="29">
        <v>6.9080000000000003E-2</v>
      </c>
      <c r="E8" s="29">
        <v>6.9669999999999996E-2</v>
      </c>
      <c r="F8" s="29">
        <v>6.5320000000000003E-2</v>
      </c>
      <c r="G8" s="29">
        <v>7.0889999999999995E-2</v>
      </c>
      <c r="H8" s="29">
        <v>7.1709999999999996E-2</v>
      </c>
      <c r="I8" s="34">
        <v>6.5189999999999998E-2</v>
      </c>
      <c r="J8" s="40">
        <f t="shared" si="0"/>
        <v>6.8409999999999999E-2</v>
      </c>
      <c r="K8" s="49">
        <f>J8/$G$1*100</f>
        <v>91.213333333333338</v>
      </c>
      <c r="L8" s="28">
        <v>7.7850000000000003E-2</v>
      </c>
      <c r="M8" s="29">
        <v>6.6269999999999996E-2</v>
      </c>
      <c r="N8" s="29">
        <v>5.1810000000000002E-2</v>
      </c>
      <c r="O8" s="29">
        <v>5.7009999999999998E-2</v>
      </c>
      <c r="P8" s="29">
        <v>5.9119999999999999E-2</v>
      </c>
      <c r="Q8" s="29">
        <v>6.454E-2</v>
      </c>
      <c r="R8" s="58">
        <v>7.1410000000000001E-2</v>
      </c>
      <c r="S8" s="40">
        <f t="shared" si="1"/>
        <v>6.400142857142857E-2</v>
      </c>
      <c r="T8" s="68">
        <f>S8/$G$1*100</f>
        <v>85.335238095238097</v>
      </c>
      <c r="U8" s="73">
        <v>5.815E-2</v>
      </c>
      <c r="V8" s="52">
        <v>3.959E-2</v>
      </c>
      <c r="W8" s="29">
        <v>7.8990000000000005E-2</v>
      </c>
      <c r="X8" s="29">
        <v>6.8510000000000001E-2</v>
      </c>
      <c r="Y8" s="52">
        <v>3.8600000000000002E-2</v>
      </c>
      <c r="Z8" s="29">
        <v>5.3350000000000002E-2</v>
      </c>
      <c r="AA8" s="74">
        <v>4.5830000000000003E-2</v>
      </c>
      <c r="AB8" s="76">
        <f t="shared" si="2"/>
        <v>5.471714285714286E-2</v>
      </c>
      <c r="AC8" s="77">
        <f t="shared" si="3"/>
        <v>72.956190476190486</v>
      </c>
      <c r="AF8" s="57"/>
      <c r="AG8" s="57"/>
      <c r="AH8" s="57"/>
      <c r="AI8" s="57"/>
      <c r="AJ8" s="57"/>
      <c r="AK8" s="57"/>
      <c r="AL8" s="57"/>
    </row>
    <row r="9" spans="1:38" x14ac:dyDescent="0.25">
      <c r="A9" s="16" t="s">
        <v>8</v>
      </c>
      <c r="B9" s="63">
        <v>0.99880000000000002</v>
      </c>
      <c r="C9" s="28">
        <v>6.9889999999999994E-2</v>
      </c>
      <c r="D9" s="29">
        <v>7.3380000000000001E-2</v>
      </c>
      <c r="E9" s="29">
        <v>7.4660000000000004E-2</v>
      </c>
      <c r="F9" s="29">
        <v>7.2859999999999994E-2</v>
      </c>
      <c r="G9" s="29">
        <v>7.3289999999999994E-2</v>
      </c>
      <c r="H9" s="29">
        <v>7.4469999999999995E-2</v>
      </c>
      <c r="I9" s="34">
        <v>7.5770000000000004E-2</v>
      </c>
      <c r="J9" s="40">
        <f t="shared" si="0"/>
        <v>7.34742857142857E-2</v>
      </c>
      <c r="K9" s="49">
        <f>J9/$G$1*100</f>
        <v>97.96571428571427</v>
      </c>
      <c r="L9" s="28">
        <v>8.1589999999999996E-2</v>
      </c>
      <c r="M9" s="29">
        <v>8.3280000000000007E-2</v>
      </c>
      <c r="N9" s="29">
        <v>8.1930000000000003E-2</v>
      </c>
      <c r="O9" s="29">
        <v>7.7210000000000001E-2</v>
      </c>
      <c r="P9" s="29">
        <v>8.6779999999999996E-2</v>
      </c>
      <c r="Q9" s="29">
        <v>8.3549999999999999E-2</v>
      </c>
      <c r="R9" s="58">
        <v>8.4110000000000004E-2</v>
      </c>
      <c r="S9" s="40">
        <f t="shared" si="1"/>
        <v>8.2635714285714285E-2</v>
      </c>
      <c r="T9" s="68">
        <f>S9/$G$1*100</f>
        <v>110.18095238095238</v>
      </c>
      <c r="U9" s="73">
        <v>6.7640000000000006E-2</v>
      </c>
      <c r="V9" s="29">
        <v>7.0239999999999997E-2</v>
      </c>
      <c r="W9" s="29">
        <v>7.238E-2</v>
      </c>
      <c r="X9" s="29">
        <v>7.6450000000000004E-2</v>
      </c>
      <c r="Y9" s="29">
        <v>7.1529999999999996E-2</v>
      </c>
      <c r="Z9" s="29">
        <v>7.2499999999999995E-2</v>
      </c>
      <c r="AA9" s="74">
        <v>7.2709999999999997E-2</v>
      </c>
      <c r="AB9" s="76">
        <f t="shared" si="2"/>
        <v>7.1921428571428567E-2</v>
      </c>
      <c r="AC9" s="77">
        <f t="shared" si="3"/>
        <v>95.895238095238085</v>
      </c>
      <c r="AF9" s="57"/>
      <c r="AG9" s="57"/>
      <c r="AH9" s="57"/>
      <c r="AI9" s="57"/>
      <c r="AJ9" s="57"/>
      <c r="AK9" s="57"/>
      <c r="AL9" s="57"/>
    </row>
    <row r="10" spans="1:38" x14ac:dyDescent="0.25">
      <c r="A10" s="16" t="s">
        <v>9</v>
      </c>
      <c r="B10" s="63">
        <v>0.99650000000000005</v>
      </c>
      <c r="C10" s="28">
        <v>7.034E-2</v>
      </c>
      <c r="D10" s="29">
        <v>7.6050000000000006E-2</v>
      </c>
      <c r="E10" s="29">
        <v>7.8450000000000006E-2</v>
      </c>
      <c r="F10" s="29">
        <v>7.6009999999999994E-2</v>
      </c>
      <c r="G10" s="29">
        <v>7.3090000000000002E-2</v>
      </c>
      <c r="H10" s="29">
        <v>7.1870000000000003E-2</v>
      </c>
      <c r="I10" s="34">
        <v>7.2010000000000005E-2</v>
      </c>
      <c r="J10" s="40">
        <f t="shared" si="0"/>
        <v>7.3974285714285729E-2</v>
      </c>
      <c r="K10" s="49">
        <f>J10/$G$1*100</f>
        <v>98.63238095238097</v>
      </c>
      <c r="L10" s="28">
        <v>7.7490000000000003E-2</v>
      </c>
      <c r="M10" s="29">
        <v>7.7640000000000001E-2</v>
      </c>
      <c r="N10" s="29">
        <v>7.6270000000000004E-2</v>
      </c>
      <c r="O10" s="29">
        <v>8.0250000000000002E-2</v>
      </c>
      <c r="P10" s="29">
        <v>8.0629999999999993E-2</v>
      </c>
      <c r="Q10" s="29">
        <v>7.9420000000000004E-2</v>
      </c>
      <c r="R10" s="58">
        <v>8.0210000000000004E-2</v>
      </c>
      <c r="S10" s="40">
        <f t="shared" si="1"/>
        <v>7.88442857142857E-2</v>
      </c>
      <c r="T10" s="68">
        <f>S10/$G$1*100</f>
        <v>105.12571428571427</v>
      </c>
      <c r="U10" s="73">
        <v>7.2080000000000005E-2</v>
      </c>
      <c r="V10" s="29">
        <v>7.4579999999999994E-2</v>
      </c>
      <c r="W10" s="29">
        <v>7.22E-2</v>
      </c>
      <c r="X10" s="29">
        <v>8.0479999999999996E-2</v>
      </c>
      <c r="Y10" s="29">
        <v>7.0529999999999995E-2</v>
      </c>
      <c r="Z10" s="29">
        <v>8.0299999999999996E-2</v>
      </c>
      <c r="AA10" s="74">
        <v>7.5060000000000002E-2</v>
      </c>
      <c r="AB10" s="76">
        <f t="shared" si="2"/>
        <v>7.5032857142857137E-2</v>
      </c>
      <c r="AC10" s="77">
        <f t="shared" si="3"/>
        <v>100.04380952380951</v>
      </c>
      <c r="AF10" s="57"/>
      <c r="AG10" s="57"/>
      <c r="AH10" s="57"/>
      <c r="AI10" s="57"/>
      <c r="AJ10" s="57"/>
      <c r="AK10" s="57"/>
      <c r="AL10" s="57"/>
    </row>
    <row r="11" spans="1:38" x14ac:dyDescent="0.25">
      <c r="A11" s="16" t="s">
        <v>133</v>
      </c>
      <c r="B11" s="63">
        <v>0.99380000000000002</v>
      </c>
      <c r="C11" s="28">
        <v>0.14710000000000001</v>
      </c>
      <c r="D11" s="29">
        <v>0.15254999999999999</v>
      </c>
      <c r="E11" s="29">
        <v>0.1515</v>
      </c>
      <c r="F11" s="29">
        <v>0.14854000000000001</v>
      </c>
      <c r="G11" s="29">
        <v>0.15125</v>
      </c>
      <c r="H11" s="29">
        <v>0.1444</v>
      </c>
      <c r="I11" s="34">
        <v>0.14698</v>
      </c>
      <c r="J11" s="40">
        <f t="shared" si="0"/>
        <v>0.14890285714285714</v>
      </c>
      <c r="K11" s="49">
        <f>J11/$G$1/2*100</f>
        <v>99.268571428571434</v>
      </c>
      <c r="L11" s="28">
        <v>0.15151000000000001</v>
      </c>
      <c r="M11" s="29">
        <v>0.15175</v>
      </c>
      <c r="N11" s="29">
        <v>0.14379</v>
      </c>
      <c r="O11" s="29">
        <v>0.13389999999999999</v>
      </c>
      <c r="P11" s="29">
        <v>0.14763999999999999</v>
      </c>
      <c r="Q11" s="29">
        <v>0.14709</v>
      </c>
      <c r="R11" s="58">
        <v>0.13699</v>
      </c>
      <c r="S11" s="40">
        <f t="shared" si="1"/>
        <v>0.14466714285714286</v>
      </c>
      <c r="T11" s="68">
        <f>S11/0.15*100</f>
        <v>96.444761904761904</v>
      </c>
      <c r="U11" s="73">
        <v>0.13439000000000001</v>
      </c>
      <c r="V11" s="29">
        <v>0.14391999999999999</v>
      </c>
      <c r="W11" s="29">
        <v>0.15401000000000001</v>
      </c>
      <c r="X11" s="29">
        <v>0.15515000000000001</v>
      </c>
      <c r="Y11" s="29">
        <v>0.14776</v>
      </c>
      <c r="Z11" s="29">
        <v>0.14982999999999999</v>
      </c>
      <c r="AA11" s="74">
        <v>0.13889000000000001</v>
      </c>
      <c r="AB11" s="76">
        <f t="shared" si="2"/>
        <v>0.14627857142857145</v>
      </c>
      <c r="AC11" s="77">
        <f>AB11/0.15*100</f>
        <v>97.51904761904764</v>
      </c>
      <c r="AF11" s="57"/>
      <c r="AG11" s="57"/>
      <c r="AH11" s="57"/>
      <c r="AI11" s="57"/>
      <c r="AJ11" s="57"/>
      <c r="AK11" s="57"/>
      <c r="AL11" s="57"/>
    </row>
    <row r="12" spans="1:38" x14ac:dyDescent="0.25">
      <c r="A12" s="16" t="s">
        <v>11</v>
      </c>
      <c r="B12" s="63">
        <v>0.99980000000000002</v>
      </c>
      <c r="C12" s="28">
        <v>7.0739999999999997E-2</v>
      </c>
      <c r="D12" s="29">
        <v>7.4829999999999994E-2</v>
      </c>
      <c r="E12" s="29">
        <v>7.5340000000000004E-2</v>
      </c>
      <c r="F12" s="29">
        <v>7.2319999999999995E-2</v>
      </c>
      <c r="G12" s="29">
        <v>7.2429999999999994E-2</v>
      </c>
      <c r="H12" s="29">
        <v>7.4370000000000006E-2</v>
      </c>
      <c r="I12" s="34">
        <v>6.812E-2</v>
      </c>
      <c r="J12" s="40">
        <f t="shared" si="0"/>
        <v>7.259285714285714E-2</v>
      </c>
      <c r="K12" s="49">
        <f t="shared" ref="K12:K43" si="4">J12/$G$1*100</f>
        <v>96.790476190476198</v>
      </c>
      <c r="L12" s="28">
        <v>7.3219999999999993E-2</v>
      </c>
      <c r="M12" s="29">
        <v>7.3289999999999994E-2</v>
      </c>
      <c r="N12" s="29">
        <v>7.3840000000000003E-2</v>
      </c>
      <c r="O12" s="29">
        <v>7.9729999999999995E-2</v>
      </c>
      <c r="P12" s="29">
        <v>7.7649999999999997E-2</v>
      </c>
      <c r="Q12" s="29">
        <v>7.3800000000000004E-2</v>
      </c>
      <c r="R12" s="58">
        <v>7.5079999999999994E-2</v>
      </c>
      <c r="S12" s="40">
        <f t="shared" si="1"/>
        <v>7.5230000000000005E-2</v>
      </c>
      <c r="T12" s="68">
        <f t="shared" ref="T12:T43" si="5">S12/$G$1*100</f>
        <v>100.30666666666667</v>
      </c>
      <c r="U12" s="73">
        <v>6.3320000000000001E-2</v>
      </c>
      <c r="V12" s="29">
        <v>6.9980000000000001E-2</v>
      </c>
      <c r="W12" s="29">
        <v>7.2220000000000006E-2</v>
      </c>
      <c r="X12" s="29">
        <v>7.5620000000000007E-2</v>
      </c>
      <c r="Y12" s="29">
        <v>7.1400000000000005E-2</v>
      </c>
      <c r="Z12" s="29">
        <v>6.9529999999999995E-2</v>
      </c>
      <c r="AA12" s="74">
        <v>6.5369999999999998E-2</v>
      </c>
      <c r="AB12" s="76">
        <f t="shared" si="2"/>
        <v>6.9634285714285718E-2</v>
      </c>
      <c r="AC12" s="77">
        <f t="shared" si="3"/>
        <v>92.845714285714294</v>
      </c>
      <c r="AF12" s="57"/>
      <c r="AG12" s="57"/>
      <c r="AH12" s="57"/>
      <c r="AI12" s="57"/>
      <c r="AJ12" s="57"/>
      <c r="AK12" s="57"/>
      <c r="AL12" s="57"/>
    </row>
    <row r="13" spans="1:38" x14ac:dyDescent="0.25">
      <c r="A13" s="16" t="s">
        <v>12</v>
      </c>
      <c r="B13" s="63">
        <v>0.99839999999999995</v>
      </c>
      <c r="C13" s="28">
        <v>7.0680000000000007E-2</v>
      </c>
      <c r="D13" s="29">
        <v>7.0760000000000003E-2</v>
      </c>
      <c r="E13" s="29">
        <v>7.2499999999999995E-2</v>
      </c>
      <c r="F13" s="29">
        <v>7.1749999999999994E-2</v>
      </c>
      <c r="G13" s="29">
        <v>7.4910000000000004E-2</v>
      </c>
      <c r="H13" s="29">
        <v>7.5770000000000004E-2</v>
      </c>
      <c r="I13" s="34">
        <v>7.1830000000000005E-2</v>
      </c>
      <c r="J13" s="40">
        <f t="shared" si="0"/>
        <v>7.2599999999999998E-2</v>
      </c>
      <c r="K13" s="49">
        <f t="shared" si="4"/>
        <v>96.8</v>
      </c>
      <c r="L13" s="28">
        <v>7.3910000000000003E-2</v>
      </c>
      <c r="M13" s="29">
        <v>7.7149999999999996E-2</v>
      </c>
      <c r="N13" s="29">
        <v>7.6109999999999997E-2</v>
      </c>
      <c r="O13" s="29">
        <v>7.4480000000000005E-2</v>
      </c>
      <c r="P13" s="29">
        <v>7.5090000000000004E-2</v>
      </c>
      <c r="Q13" s="29">
        <v>7.7920000000000003E-2</v>
      </c>
      <c r="R13" s="58">
        <v>7.9329999999999998E-2</v>
      </c>
      <c r="S13" s="40">
        <f t="shared" si="1"/>
        <v>7.6284285714285707E-2</v>
      </c>
      <c r="T13" s="68">
        <f t="shared" si="5"/>
        <v>101.71238095238095</v>
      </c>
      <c r="U13" s="73">
        <v>6.8239999999999995E-2</v>
      </c>
      <c r="V13" s="29">
        <v>7.016E-2</v>
      </c>
      <c r="W13" s="29">
        <v>7.2999999999999995E-2</v>
      </c>
      <c r="X13" s="29">
        <v>7.6189999999999994E-2</v>
      </c>
      <c r="Y13" s="29">
        <v>7.3340000000000002E-2</v>
      </c>
      <c r="Z13" s="29">
        <v>7.1590000000000001E-2</v>
      </c>
      <c r="AA13" s="74">
        <v>7.1819999999999995E-2</v>
      </c>
      <c r="AB13" s="76">
        <f t="shared" si="2"/>
        <v>7.2048571428571434E-2</v>
      </c>
      <c r="AC13" s="77">
        <f t="shared" si="3"/>
        <v>96.064761904761923</v>
      </c>
      <c r="AF13" s="57"/>
      <c r="AG13" s="57"/>
      <c r="AH13" s="57"/>
      <c r="AI13" s="57"/>
      <c r="AJ13" s="57"/>
      <c r="AK13" s="57"/>
      <c r="AL13" s="57"/>
    </row>
    <row r="14" spans="1:38" x14ac:dyDescent="0.25">
      <c r="A14" s="16" t="s">
        <v>13</v>
      </c>
      <c r="B14" s="63">
        <v>0.99780000000000002</v>
      </c>
      <c r="C14" s="28">
        <v>7.0720000000000005E-2</v>
      </c>
      <c r="D14" s="29">
        <v>7.492E-2</v>
      </c>
      <c r="E14" s="29">
        <v>7.5389999999999999E-2</v>
      </c>
      <c r="F14" s="29">
        <v>7.3169999999999999E-2</v>
      </c>
      <c r="G14" s="29">
        <v>7.4969999999999995E-2</v>
      </c>
      <c r="H14" s="29">
        <v>7.6789999999999997E-2</v>
      </c>
      <c r="I14" s="34">
        <v>7.1919999999999998E-2</v>
      </c>
      <c r="J14" s="40">
        <f t="shared" si="0"/>
        <v>7.3982857142857142E-2</v>
      </c>
      <c r="K14" s="49">
        <f t="shared" si="4"/>
        <v>98.643809523809523</v>
      </c>
      <c r="L14" s="28">
        <v>7.7439999999999995E-2</v>
      </c>
      <c r="M14" s="29">
        <v>7.7509999999999996E-2</v>
      </c>
      <c r="N14" s="29">
        <v>7.6310000000000003E-2</v>
      </c>
      <c r="O14" s="29">
        <v>7.2389999999999996E-2</v>
      </c>
      <c r="P14" s="29">
        <v>8.072E-2</v>
      </c>
      <c r="Q14" s="29">
        <v>7.9680000000000001E-2</v>
      </c>
      <c r="R14" s="58">
        <v>7.9719999999999999E-2</v>
      </c>
      <c r="S14" s="40">
        <f t="shared" si="1"/>
        <v>7.7681428571428568E-2</v>
      </c>
      <c r="T14" s="68">
        <f t="shared" si="5"/>
        <v>103.57523809523809</v>
      </c>
      <c r="U14" s="73">
        <v>7.2900000000000006E-2</v>
      </c>
      <c r="V14" s="29">
        <v>7.3760000000000006E-2</v>
      </c>
      <c r="W14" s="29">
        <v>7.7410000000000007E-2</v>
      </c>
      <c r="X14" s="29">
        <v>7.6780000000000001E-2</v>
      </c>
      <c r="Y14" s="29">
        <v>7.3969999999999994E-2</v>
      </c>
      <c r="Z14" s="29">
        <v>7.7160000000000006E-2</v>
      </c>
      <c r="AA14" s="74">
        <v>7.3349999999999999E-2</v>
      </c>
      <c r="AB14" s="76">
        <f t="shared" si="2"/>
        <v>7.5047142857142854E-2</v>
      </c>
      <c r="AC14" s="77">
        <f t="shared" si="3"/>
        <v>100.06285714285714</v>
      </c>
      <c r="AF14" s="57"/>
      <c r="AG14" s="57"/>
      <c r="AH14" s="57"/>
      <c r="AI14" s="57"/>
      <c r="AJ14" s="57"/>
      <c r="AK14" s="57"/>
      <c r="AL14" s="57"/>
    </row>
    <row r="15" spans="1:38" x14ac:dyDescent="0.25">
      <c r="A15" s="16" t="s">
        <v>14</v>
      </c>
      <c r="B15" s="63">
        <v>0.99939999999999996</v>
      </c>
      <c r="C15" s="28">
        <v>6.794E-2</v>
      </c>
      <c r="D15" s="29">
        <v>7.0480000000000001E-2</v>
      </c>
      <c r="E15" s="29">
        <v>6.8339999999999998E-2</v>
      </c>
      <c r="F15" s="29">
        <v>6.8059999999999996E-2</v>
      </c>
      <c r="G15" s="29">
        <v>6.9709999999999994E-2</v>
      </c>
      <c r="H15" s="29">
        <v>6.9470000000000004E-2</v>
      </c>
      <c r="I15" s="34">
        <v>6.9970000000000004E-2</v>
      </c>
      <c r="J15" s="40">
        <f t="shared" si="0"/>
        <v>6.9138571428571424E-2</v>
      </c>
      <c r="K15" s="49">
        <f t="shared" si="4"/>
        <v>92.184761904761899</v>
      </c>
      <c r="L15" s="28">
        <v>7.8399999999999997E-2</v>
      </c>
      <c r="M15" s="29">
        <v>8.2890000000000005E-2</v>
      </c>
      <c r="N15" s="29">
        <v>7.8649999999999998E-2</v>
      </c>
      <c r="O15" s="29">
        <v>7.8600000000000003E-2</v>
      </c>
      <c r="P15" s="29">
        <v>8.0879999999999994E-2</v>
      </c>
      <c r="Q15" s="29">
        <v>8.2110000000000002E-2</v>
      </c>
      <c r="R15" s="58">
        <v>8.3779999999999993E-2</v>
      </c>
      <c r="S15" s="40">
        <f t="shared" si="1"/>
        <v>8.075857142857143E-2</v>
      </c>
      <c r="T15" s="68">
        <f t="shared" si="5"/>
        <v>107.67809523809524</v>
      </c>
      <c r="U15" s="73">
        <v>6.8059999999999996E-2</v>
      </c>
      <c r="V15" s="29">
        <v>7.3120000000000004E-2</v>
      </c>
      <c r="W15" s="29">
        <v>7.4929999999999997E-2</v>
      </c>
      <c r="X15" s="29">
        <v>7.4480000000000005E-2</v>
      </c>
      <c r="Y15" s="29">
        <v>7.5429999999999997E-2</v>
      </c>
      <c r="Z15" s="29">
        <v>7.7280000000000001E-2</v>
      </c>
      <c r="AA15" s="74">
        <v>7.1870000000000003E-2</v>
      </c>
      <c r="AB15" s="76">
        <f t="shared" si="2"/>
        <v>7.3595714285714292E-2</v>
      </c>
      <c r="AC15" s="77">
        <f t="shared" si="3"/>
        <v>98.127619047619064</v>
      </c>
      <c r="AF15" s="57"/>
      <c r="AG15" s="57"/>
      <c r="AH15" s="57"/>
      <c r="AI15" s="57"/>
      <c r="AJ15" s="57"/>
      <c r="AK15" s="57"/>
      <c r="AL15" s="57"/>
    </row>
    <row r="16" spans="1:38" x14ac:dyDescent="0.25">
      <c r="A16" s="16" t="s">
        <v>15</v>
      </c>
      <c r="B16" s="63">
        <v>0.99909999999999999</v>
      </c>
      <c r="C16" s="28">
        <v>6.9099999999999995E-2</v>
      </c>
      <c r="D16" s="29">
        <v>7.2270000000000001E-2</v>
      </c>
      <c r="E16" s="29">
        <v>7.4550000000000005E-2</v>
      </c>
      <c r="F16" s="29">
        <v>7.0610000000000006E-2</v>
      </c>
      <c r="G16" s="29">
        <v>7.2959999999999997E-2</v>
      </c>
      <c r="H16" s="29">
        <v>7.4289999999999995E-2</v>
      </c>
      <c r="I16" s="34">
        <v>7.238E-2</v>
      </c>
      <c r="J16" s="40">
        <f t="shared" si="0"/>
        <v>7.2308571428571417E-2</v>
      </c>
      <c r="K16" s="49">
        <f t="shared" si="4"/>
        <v>96.411428571428559</v>
      </c>
      <c r="L16" s="28">
        <v>7.5870000000000007E-2</v>
      </c>
      <c r="M16" s="29">
        <v>8.1159999999999996E-2</v>
      </c>
      <c r="N16" s="29">
        <v>7.5170000000000001E-2</v>
      </c>
      <c r="O16" s="29">
        <v>7.0800000000000002E-2</v>
      </c>
      <c r="P16" s="29">
        <v>8.1619999999999998E-2</v>
      </c>
      <c r="Q16" s="29">
        <v>8.0829999999999999E-2</v>
      </c>
      <c r="R16" s="58">
        <v>7.7590000000000006E-2</v>
      </c>
      <c r="S16" s="40">
        <f t="shared" si="1"/>
        <v>7.7577142857142872E-2</v>
      </c>
      <c r="T16" s="68">
        <f t="shared" si="5"/>
        <v>103.4361904761905</v>
      </c>
      <c r="U16" s="73">
        <v>6.6739999999999994E-2</v>
      </c>
      <c r="V16" s="29">
        <v>7.0180000000000006E-2</v>
      </c>
      <c r="W16" s="29">
        <v>7.6429999999999998E-2</v>
      </c>
      <c r="X16" s="29">
        <v>7.7280000000000001E-2</v>
      </c>
      <c r="Y16" s="29">
        <v>7.4020000000000002E-2</v>
      </c>
      <c r="Z16" s="29">
        <v>7.7039999999999997E-2</v>
      </c>
      <c r="AA16" s="74">
        <v>7.0760000000000003E-2</v>
      </c>
      <c r="AB16" s="76">
        <f t="shared" si="2"/>
        <v>7.3207142857142873E-2</v>
      </c>
      <c r="AC16" s="77">
        <f t="shared" si="3"/>
        <v>97.609523809523836</v>
      </c>
      <c r="AF16" s="57"/>
      <c r="AG16" s="57"/>
      <c r="AH16" s="57"/>
      <c r="AI16" s="57"/>
      <c r="AJ16" s="57"/>
      <c r="AK16" s="57"/>
      <c r="AL16" s="57"/>
    </row>
    <row r="17" spans="1:38" x14ac:dyDescent="0.25">
      <c r="A17" s="16" t="s">
        <v>16</v>
      </c>
      <c r="B17" s="63">
        <v>0.99939999999999996</v>
      </c>
      <c r="C17" s="28">
        <v>6.6040000000000001E-2</v>
      </c>
      <c r="D17" s="29">
        <v>7.077E-2</v>
      </c>
      <c r="E17" s="29">
        <v>7.3429999999999995E-2</v>
      </c>
      <c r="F17" s="29">
        <v>7.2679999999999995E-2</v>
      </c>
      <c r="G17" s="29">
        <v>7.263E-2</v>
      </c>
      <c r="H17" s="29">
        <v>7.4399999999999994E-2</v>
      </c>
      <c r="I17" s="34">
        <v>6.9940000000000002E-2</v>
      </c>
      <c r="J17" s="40">
        <f t="shared" si="0"/>
        <v>7.1412857142857139E-2</v>
      </c>
      <c r="K17" s="49">
        <f t="shared" si="4"/>
        <v>95.217142857142861</v>
      </c>
      <c r="L17" s="28">
        <v>7.7640000000000001E-2</v>
      </c>
      <c r="M17" s="29">
        <v>8.1170000000000006E-2</v>
      </c>
      <c r="N17" s="29">
        <v>7.5469999999999995E-2</v>
      </c>
      <c r="O17" s="29">
        <v>7.5789999999999996E-2</v>
      </c>
      <c r="P17" s="29">
        <v>7.9030000000000003E-2</v>
      </c>
      <c r="Q17" s="29">
        <v>7.5590000000000004E-2</v>
      </c>
      <c r="R17" s="58">
        <v>8.0610000000000001E-2</v>
      </c>
      <c r="S17" s="40">
        <f t="shared" si="1"/>
        <v>7.7899999999999983E-2</v>
      </c>
      <c r="T17" s="68">
        <f t="shared" si="5"/>
        <v>103.86666666666665</v>
      </c>
      <c r="U17" s="73">
        <v>7.2059999999999999E-2</v>
      </c>
      <c r="V17" s="29">
        <v>7.2370000000000004E-2</v>
      </c>
      <c r="W17" s="29">
        <v>7.6469999999999996E-2</v>
      </c>
      <c r="X17" s="29">
        <v>7.5329999999999994E-2</v>
      </c>
      <c r="Y17" s="29">
        <v>7.7549999999999994E-2</v>
      </c>
      <c r="Z17" s="29">
        <v>8.0229999999999996E-2</v>
      </c>
      <c r="AA17" s="74">
        <v>7.5740000000000002E-2</v>
      </c>
      <c r="AB17" s="76">
        <f t="shared" si="2"/>
        <v>7.5678571428571442E-2</v>
      </c>
      <c r="AC17" s="77">
        <f t="shared" si="3"/>
        <v>100.90476190476193</v>
      </c>
      <c r="AF17" s="57"/>
      <c r="AG17" s="57"/>
      <c r="AH17" s="57"/>
      <c r="AI17" s="57"/>
      <c r="AJ17" s="57"/>
      <c r="AK17" s="57"/>
      <c r="AL17" s="57"/>
    </row>
    <row r="18" spans="1:38" x14ac:dyDescent="0.25">
      <c r="A18" s="16" t="s">
        <v>17</v>
      </c>
      <c r="B18" s="63">
        <v>0.98819999999999997</v>
      </c>
      <c r="C18" s="28">
        <v>6.6269999999999996E-2</v>
      </c>
      <c r="D18" s="29">
        <v>7.2950000000000001E-2</v>
      </c>
      <c r="E18" s="29">
        <v>7.9530000000000003E-2</v>
      </c>
      <c r="F18" s="29">
        <v>7.2660000000000002E-2</v>
      </c>
      <c r="G18" s="29">
        <v>7.1569999999999995E-2</v>
      </c>
      <c r="H18" s="29">
        <v>7.2609999999999994E-2</v>
      </c>
      <c r="I18" s="34">
        <v>7.1220000000000006E-2</v>
      </c>
      <c r="J18" s="40">
        <f t="shared" si="0"/>
        <v>7.2401428571428575E-2</v>
      </c>
      <c r="K18" s="49">
        <f t="shared" si="4"/>
        <v>96.535238095238114</v>
      </c>
      <c r="L18" s="28">
        <v>6.9690000000000002E-2</v>
      </c>
      <c r="M18" s="29">
        <v>7.5469999999999995E-2</v>
      </c>
      <c r="N18" s="29">
        <v>7.8100000000000003E-2</v>
      </c>
      <c r="O18" s="29">
        <v>7.5300000000000006E-2</v>
      </c>
      <c r="P18" s="29">
        <v>8.047E-2</v>
      </c>
      <c r="Q18" s="29">
        <v>7.6130000000000003E-2</v>
      </c>
      <c r="R18" s="58">
        <v>7.5590000000000004E-2</v>
      </c>
      <c r="S18" s="40">
        <f t="shared" si="1"/>
        <v>7.5821428571428581E-2</v>
      </c>
      <c r="T18" s="68">
        <f t="shared" si="5"/>
        <v>101.0952380952381</v>
      </c>
      <c r="U18" s="73">
        <v>7.4349999999999999E-2</v>
      </c>
      <c r="V18" s="29">
        <v>6.5040000000000001E-2</v>
      </c>
      <c r="W18" s="29">
        <v>6.8959999999999994E-2</v>
      </c>
      <c r="X18" s="29">
        <v>7.5840000000000005E-2</v>
      </c>
      <c r="Y18" s="29">
        <v>8.0670000000000006E-2</v>
      </c>
      <c r="Z18" s="29">
        <v>7.7929999999999999E-2</v>
      </c>
      <c r="AA18" s="74">
        <v>7.7579999999999996E-2</v>
      </c>
      <c r="AB18" s="76">
        <f t="shared" si="2"/>
        <v>7.4338571428571434E-2</v>
      </c>
      <c r="AC18" s="77">
        <f t="shared" si="3"/>
        <v>99.11809523809525</v>
      </c>
      <c r="AF18" s="57"/>
      <c r="AG18" s="57"/>
      <c r="AH18" s="57"/>
      <c r="AI18" s="57"/>
      <c r="AJ18" s="57"/>
      <c r="AK18" s="57"/>
      <c r="AL18" s="57"/>
    </row>
    <row r="19" spans="1:38" x14ac:dyDescent="0.25">
      <c r="A19" s="16" t="s">
        <v>18</v>
      </c>
      <c r="B19" s="63">
        <v>0.99009999999999998</v>
      </c>
      <c r="C19" s="28">
        <v>6.6299999999999998E-2</v>
      </c>
      <c r="D19" s="29">
        <v>7.6550000000000007E-2</v>
      </c>
      <c r="E19" s="29">
        <v>7.4410000000000004E-2</v>
      </c>
      <c r="F19" s="29">
        <v>6.6680000000000003E-2</v>
      </c>
      <c r="G19" s="29">
        <v>6.6839999999999997E-2</v>
      </c>
      <c r="H19" s="29">
        <v>8.201E-2</v>
      </c>
      <c r="I19" s="34">
        <v>7.1059999999999998E-2</v>
      </c>
      <c r="J19" s="40">
        <f t="shared" si="0"/>
        <v>7.1978571428571433E-2</v>
      </c>
      <c r="K19" s="49">
        <f t="shared" si="4"/>
        <v>95.971428571428589</v>
      </c>
      <c r="L19" s="28">
        <v>7.3649999999999993E-2</v>
      </c>
      <c r="M19" s="29">
        <v>7.4759999999999993E-2</v>
      </c>
      <c r="N19" s="29">
        <v>7.3910000000000003E-2</v>
      </c>
      <c r="O19" s="29">
        <v>6.8330000000000002E-2</v>
      </c>
      <c r="P19" s="29">
        <v>7.7640000000000001E-2</v>
      </c>
      <c r="Q19" s="29">
        <v>8.1140000000000004E-2</v>
      </c>
      <c r="R19" s="58">
        <v>7.2230000000000003E-2</v>
      </c>
      <c r="S19" s="40">
        <f t="shared" si="1"/>
        <v>7.4522857142857127E-2</v>
      </c>
      <c r="T19" s="68">
        <f t="shared" si="5"/>
        <v>99.363809523809508</v>
      </c>
      <c r="U19" s="73">
        <v>7.8770000000000007E-2</v>
      </c>
      <c r="V19" s="29">
        <v>7.8270000000000006E-2</v>
      </c>
      <c r="W19" s="29">
        <v>8.2549999999999998E-2</v>
      </c>
      <c r="X19" s="29">
        <v>8.5620000000000002E-2</v>
      </c>
      <c r="Y19" s="29">
        <v>8.2790000000000002E-2</v>
      </c>
      <c r="Z19" s="29">
        <v>8.8499999999999995E-2</v>
      </c>
      <c r="AA19" s="74">
        <v>8.7529999999999997E-2</v>
      </c>
      <c r="AB19" s="76">
        <f t="shared" si="2"/>
        <v>8.3432857142857156E-2</v>
      </c>
      <c r="AC19" s="77">
        <f t="shared" si="3"/>
        <v>111.24380952380955</v>
      </c>
      <c r="AF19" s="57"/>
      <c r="AG19" s="57"/>
      <c r="AH19" s="57"/>
      <c r="AI19" s="57"/>
      <c r="AJ19" s="57"/>
      <c r="AK19" s="57"/>
      <c r="AL19" s="57"/>
    </row>
    <row r="20" spans="1:38" x14ac:dyDescent="0.25">
      <c r="A20" s="16" t="s">
        <v>19</v>
      </c>
      <c r="B20" s="63">
        <v>0.99890000000000001</v>
      </c>
      <c r="C20" s="28">
        <v>7.1790000000000007E-2</v>
      </c>
      <c r="D20" s="29">
        <v>7.4499999999999997E-2</v>
      </c>
      <c r="E20" s="29">
        <v>7.6899999999999996E-2</v>
      </c>
      <c r="F20" s="29">
        <v>7.6020000000000004E-2</v>
      </c>
      <c r="G20" s="29">
        <v>7.578E-2</v>
      </c>
      <c r="H20" s="29">
        <v>7.6899999999999996E-2</v>
      </c>
      <c r="I20" s="34">
        <v>7.2679999999999995E-2</v>
      </c>
      <c r="J20" s="40">
        <f t="shared" si="0"/>
        <v>7.4938571428571424E-2</v>
      </c>
      <c r="K20" s="49">
        <f t="shared" si="4"/>
        <v>99.918095238095233</v>
      </c>
      <c r="L20" s="28">
        <v>7.6050000000000006E-2</v>
      </c>
      <c r="M20" s="29">
        <v>7.7420000000000003E-2</v>
      </c>
      <c r="N20" s="29">
        <v>7.6439999999999994E-2</v>
      </c>
      <c r="O20" s="29">
        <v>7.5880000000000003E-2</v>
      </c>
      <c r="P20" s="29">
        <v>7.918E-2</v>
      </c>
      <c r="Q20" s="29">
        <v>7.7640000000000001E-2</v>
      </c>
      <c r="R20" s="58">
        <v>7.6569999999999999E-2</v>
      </c>
      <c r="S20" s="40">
        <f t="shared" si="1"/>
        <v>7.7025714285714281E-2</v>
      </c>
      <c r="T20" s="68">
        <f t="shared" si="5"/>
        <v>102.70095238095239</v>
      </c>
      <c r="U20" s="73">
        <v>7.3929999999999996E-2</v>
      </c>
      <c r="V20" s="29">
        <v>7.0690000000000003E-2</v>
      </c>
      <c r="W20" s="29">
        <v>8.1629999999999994E-2</v>
      </c>
      <c r="X20" s="29">
        <v>7.5719999999999996E-2</v>
      </c>
      <c r="Y20" s="29">
        <v>7.5200000000000003E-2</v>
      </c>
      <c r="Z20" s="29">
        <v>7.5380000000000003E-2</v>
      </c>
      <c r="AA20" s="74">
        <v>7.6289999999999997E-2</v>
      </c>
      <c r="AB20" s="76">
        <f t="shared" si="2"/>
        <v>7.5548571428571423E-2</v>
      </c>
      <c r="AC20" s="77">
        <f t="shared" si="3"/>
        <v>100.73142857142857</v>
      </c>
      <c r="AF20" s="57"/>
      <c r="AG20" s="57"/>
      <c r="AH20" s="57"/>
      <c r="AI20" s="57"/>
      <c r="AJ20" s="57"/>
      <c r="AK20" s="57"/>
      <c r="AL20" s="57"/>
    </row>
    <row r="21" spans="1:38" x14ac:dyDescent="0.25">
      <c r="A21" s="16" t="s">
        <v>20</v>
      </c>
      <c r="B21" s="63">
        <v>0.99839999999999995</v>
      </c>
      <c r="C21" s="28">
        <v>7.2819999999999996E-2</v>
      </c>
      <c r="D21" s="29">
        <v>7.0709999999999995E-2</v>
      </c>
      <c r="E21" s="29">
        <v>7.0800000000000002E-2</v>
      </c>
      <c r="F21" s="29">
        <v>7.1529999999999996E-2</v>
      </c>
      <c r="G21" s="29">
        <v>7.1379999999999999E-2</v>
      </c>
      <c r="H21" s="29">
        <v>7.1099999999999997E-2</v>
      </c>
      <c r="I21" s="34">
        <v>7.059E-2</v>
      </c>
      <c r="J21" s="40">
        <f t="shared" si="0"/>
        <v>7.1275714285714289E-2</v>
      </c>
      <c r="K21" s="49">
        <f t="shared" si="4"/>
        <v>95.03428571428573</v>
      </c>
      <c r="L21" s="28">
        <v>7.6359999999999997E-2</v>
      </c>
      <c r="M21" s="29">
        <v>7.5999999999999998E-2</v>
      </c>
      <c r="N21" s="29">
        <v>7.5990000000000002E-2</v>
      </c>
      <c r="O21" s="29">
        <v>7.3520000000000002E-2</v>
      </c>
      <c r="P21" s="29">
        <v>7.6980000000000007E-2</v>
      </c>
      <c r="Q21" s="29">
        <v>7.4859999999999996E-2</v>
      </c>
      <c r="R21" s="58">
        <v>7.5469999999999995E-2</v>
      </c>
      <c r="S21" s="40">
        <f t="shared" si="1"/>
        <v>7.5597142857142849E-2</v>
      </c>
      <c r="T21" s="68">
        <f t="shared" si="5"/>
        <v>100.79619047619046</v>
      </c>
      <c r="U21" s="73">
        <v>6.9040000000000004E-2</v>
      </c>
      <c r="V21" s="29">
        <v>7.4840000000000004E-2</v>
      </c>
      <c r="W21" s="29">
        <v>7.6960000000000001E-2</v>
      </c>
      <c r="X21" s="29">
        <v>7.7249999999999999E-2</v>
      </c>
      <c r="Y21" s="29">
        <v>7.8359999999999999E-2</v>
      </c>
      <c r="Z21" s="29">
        <v>7.8380000000000005E-2</v>
      </c>
      <c r="AA21" s="74">
        <v>7.5850000000000001E-2</v>
      </c>
      <c r="AB21" s="76">
        <f t="shared" si="2"/>
        <v>7.5811428571428571E-2</v>
      </c>
      <c r="AC21" s="77">
        <f t="shared" si="3"/>
        <v>101.08190476190477</v>
      </c>
      <c r="AF21" s="57"/>
      <c r="AG21" s="57"/>
      <c r="AH21" s="57"/>
      <c r="AI21" s="57"/>
      <c r="AJ21" s="57"/>
      <c r="AK21" s="57"/>
      <c r="AL21" s="57"/>
    </row>
    <row r="22" spans="1:38" x14ac:dyDescent="0.25">
      <c r="A22" s="16" t="s">
        <v>21</v>
      </c>
      <c r="B22" s="63">
        <v>0.99750000000000005</v>
      </c>
      <c r="C22" s="28">
        <v>7.2220000000000006E-2</v>
      </c>
      <c r="D22" s="29">
        <v>7.0949999999999999E-2</v>
      </c>
      <c r="E22" s="29">
        <v>7.2620000000000004E-2</v>
      </c>
      <c r="F22" s="29">
        <v>7.2099999999999997E-2</v>
      </c>
      <c r="G22" s="29">
        <v>7.306E-2</v>
      </c>
      <c r="H22" s="29">
        <v>7.7270000000000005E-2</v>
      </c>
      <c r="I22" s="34">
        <v>7.016E-2</v>
      </c>
      <c r="J22" s="40">
        <f t="shared" si="0"/>
        <v>7.2625714285714293E-2</v>
      </c>
      <c r="K22" s="49">
        <f t="shared" si="4"/>
        <v>96.834285714285727</v>
      </c>
      <c r="L22" s="28">
        <v>7.7939999999999995E-2</v>
      </c>
      <c r="M22" s="29">
        <v>7.7380000000000004E-2</v>
      </c>
      <c r="N22" s="29">
        <v>7.7450000000000005E-2</v>
      </c>
      <c r="O22" s="29">
        <v>7.9670000000000005E-2</v>
      </c>
      <c r="P22" s="29">
        <v>8.5070000000000007E-2</v>
      </c>
      <c r="Q22" s="29">
        <v>7.6380000000000003E-2</v>
      </c>
      <c r="R22" s="58">
        <v>8.5199999999999998E-2</v>
      </c>
      <c r="S22" s="40">
        <f t="shared" si="1"/>
        <v>7.987000000000001E-2</v>
      </c>
      <c r="T22" s="68">
        <f t="shared" si="5"/>
        <v>106.49333333333335</v>
      </c>
      <c r="U22" s="73">
        <v>6.9409999999999999E-2</v>
      </c>
      <c r="V22" s="29">
        <v>7.2450000000000001E-2</v>
      </c>
      <c r="W22" s="29">
        <v>7.2950000000000001E-2</v>
      </c>
      <c r="X22" s="29">
        <v>7.4179999999999996E-2</v>
      </c>
      <c r="Y22" s="29">
        <v>7.5120000000000006E-2</v>
      </c>
      <c r="Z22" s="29">
        <v>8.1320000000000003E-2</v>
      </c>
      <c r="AA22" s="74">
        <v>7.8939999999999996E-2</v>
      </c>
      <c r="AB22" s="76">
        <f t="shared" si="2"/>
        <v>7.4910000000000004E-2</v>
      </c>
      <c r="AC22" s="77">
        <f t="shared" si="3"/>
        <v>99.88000000000001</v>
      </c>
      <c r="AF22" s="57"/>
      <c r="AG22" s="57"/>
      <c r="AH22" s="57"/>
      <c r="AI22" s="57"/>
      <c r="AJ22" s="57"/>
      <c r="AK22" s="57"/>
      <c r="AL22" s="57"/>
    </row>
    <row r="23" spans="1:38" x14ac:dyDescent="0.25">
      <c r="A23" s="16" t="s">
        <v>22</v>
      </c>
      <c r="B23" s="63">
        <v>0.99960000000000004</v>
      </c>
      <c r="C23" s="28">
        <v>6.9800000000000001E-2</v>
      </c>
      <c r="D23" s="29">
        <v>7.3840000000000003E-2</v>
      </c>
      <c r="E23" s="29">
        <v>7.4550000000000005E-2</v>
      </c>
      <c r="F23" s="29">
        <v>7.6410000000000006E-2</v>
      </c>
      <c r="G23" s="29">
        <v>7.2270000000000001E-2</v>
      </c>
      <c r="H23" s="29">
        <v>7.4010000000000006E-2</v>
      </c>
      <c r="I23" s="34">
        <v>7.1889999999999996E-2</v>
      </c>
      <c r="J23" s="40">
        <f t="shared" si="0"/>
        <v>7.3252857142857133E-2</v>
      </c>
      <c r="K23" s="49">
        <f t="shared" si="4"/>
        <v>97.67047619047618</v>
      </c>
      <c r="L23" s="28">
        <v>7.3400000000000007E-2</v>
      </c>
      <c r="M23" s="29">
        <v>8.1079999999999999E-2</v>
      </c>
      <c r="N23" s="29">
        <v>7.417E-2</v>
      </c>
      <c r="O23" s="29">
        <v>7.5620000000000007E-2</v>
      </c>
      <c r="P23" s="29">
        <v>7.8409999999999994E-2</v>
      </c>
      <c r="Q23" s="29">
        <v>8.0360000000000001E-2</v>
      </c>
      <c r="R23" s="58">
        <v>7.9920000000000005E-2</v>
      </c>
      <c r="S23" s="40">
        <f t="shared" si="1"/>
        <v>7.756571428571428E-2</v>
      </c>
      <c r="T23" s="68">
        <f t="shared" si="5"/>
        <v>103.42095238095237</v>
      </c>
      <c r="U23" s="73">
        <v>6.5259999999999999E-2</v>
      </c>
      <c r="V23" s="29">
        <v>6.9599999999999995E-2</v>
      </c>
      <c r="W23" s="29">
        <v>7.714E-2</v>
      </c>
      <c r="X23" s="29">
        <v>7.603E-2</v>
      </c>
      <c r="Y23" s="29">
        <v>7.8149999999999997E-2</v>
      </c>
      <c r="Z23" s="29">
        <v>7.8820000000000001E-2</v>
      </c>
      <c r="AA23" s="74">
        <v>7.6410000000000006E-2</v>
      </c>
      <c r="AB23" s="76">
        <f t="shared" si="2"/>
        <v>7.4487142857142849E-2</v>
      </c>
      <c r="AC23" s="77">
        <f t="shared" si="3"/>
        <v>99.316190476190471</v>
      </c>
      <c r="AF23" s="57"/>
      <c r="AG23" s="57"/>
      <c r="AH23" s="57"/>
      <c r="AI23" s="57"/>
      <c r="AJ23" s="57"/>
      <c r="AK23" s="57"/>
      <c r="AL23" s="57"/>
    </row>
    <row r="24" spans="1:38" x14ac:dyDescent="0.25">
      <c r="A24" s="16" t="s">
        <v>23</v>
      </c>
      <c r="B24" s="63">
        <v>0.99780000000000002</v>
      </c>
      <c r="C24" s="28">
        <v>6.8790000000000004E-2</v>
      </c>
      <c r="D24" s="29">
        <v>7.0849999999999996E-2</v>
      </c>
      <c r="E24" s="29">
        <v>7.1910000000000002E-2</v>
      </c>
      <c r="F24" s="29">
        <v>7.1720000000000006E-2</v>
      </c>
      <c r="G24" s="29">
        <v>7.0290000000000005E-2</v>
      </c>
      <c r="H24" s="29">
        <v>7.281E-2</v>
      </c>
      <c r="I24" s="34">
        <v>7.0559999999999998E-2</v>
      </c>
      <c r="J24" s="40">
        <f t="shared" si="0"/>
        <v>7.0990000000000011E-2</v>
      </c>
      <c r="K24" s="49">
        <f t="shared" si="4"/>
        <v>94.65333333333335</v>
      </c>
      <c r="L24" s="28">
        <v>7.5329999999999994E-2</v>
      </c>
      <c r="M24" s="29">
        <v>7.7689999999999995E-2</v>
      </c>
      <c r="N24" s="29">
        <v>7.5719999999999996E-2</v>
      </c>
      <c r="O24" s="29">
        <v>7.8839999999999993E-2</v>
      </c>
      <c r="P24" s="29">
        <v>7.4999999999999997E-2</v>
      </c>
      <c r="Q24" s="29">
        <v>7.7079999999999996E-2</v>
      </c>
      <c r="R24" s="58">
        <v>7.8829999999999997E-2</v>
      </c>
      <c r="S24" s="40">
        <f t="shared" si="1"/>
        <v>7.6927142857142847E-2</v>
      </c>
      <c r="T24" s="68">
        <f t="shared" si="5"/>
        <v>102.5695238095238</v>
      </c>
      <c r="U24" s="73">
        <v>6.4000000000000001E-2</v>
      </c>
      <c r="V24" s="29">
        <v>7.0870000000000002E-2</v>
      </c>
      <c r="W24" s="29">
        <v>7.3090000000000002E-2</v>
      </c>
      <c r="X24" s="29">
        <v>7.5359999999999996E-2</v>
      </c>
      <c r="Y24" s="29">
        <v>7.5270000000000004E-2</v>
      </c>
      <c r="Z24" s="29">
        <v>7.6249999999999998E-2</v>
      </c>
      <c r="AA24" s="74">
        <v>7.5060000000000002E-2</v>
      </c>
      <c r="AB24" s="76">
        <f t="shared" si="2"/>
        <v>7.2842857142857126E-2</v>
      </c>
      <c r="AC24" s="77">
        <f t="shared" si="3"/>
        <v>97.123809523809499</v>
      </c>
      <c r="AF24" s="57"/>
      <c r="AG24" s="57"/>
      <c r="AH24" s="57"/>
      <c r="AI24" s="57"/>
      <c r="AJ24" s="57"/>
      <c r="AK24" s="57"/>
      <c r="AL24" s="57"/>
    </row>
    <row r="25" spans="1:38" x14ac:dyDescent="0.25">
      <c r="A25" s="16" t="s">
        <v>24</v>
      </c>
      <c r="B25" s="64">
        <v>0.999</v>
      </c>
      <c r="C25" s="28">
        <v>7.1970000000000006E-2</v>
      </c>
      <c r="D25" s="29">
        <v>7.4329999999999993E-2</v>
      </c>
      <c r="E25" s="29">
        <v>7.1540000000000006E-2</v>
      </c>
      <c r="F25" s="29">
        <v>7.2919999999999999E-2</v>
      </c>
      <c r="G25" s="29">
        <v>7.5139999999999998E-2</v>
      </c>
      <c r="H25" s="29">
        <v>7.5539999999999996E-2</v>
      </c>
      <c r="I25" s="34">
        <v>7.0220000000000005E-2</v>
      </c>
      <c r="J25" s="40">
        <f t="shared" si="0"/>
        <v>7.3094285714285709E-2</v>
      </c>
      <c r="K25" s="49">
        <f t="shared" si="4"/>
        <v>97.45904761904761</v>
      </c>
      <c r="L25" s="28">
        <v>7.7710000000000001E-2</v>
      </c>
      <c r="M25" s="29">
        <v>8.0680000000000002E-2</v>
      </c>
      <c r="N25" s="29">
        <v>8.054E-2</v>
      </c>
      <c r="O25" s="29">
        <v>7.6649999999999996E-2</v>
      </c>
      <c r="P25" s="29">
        <v>8.0019999999999994E-2</v>
      </c>
      <c r="Q25" s="29">
        <v>8.7029999999999996E-2</v>
      </c>
      <c r="R25" s="58">
        <v>8.6169999999999997E-2</v>
      </c>
      <c r="S25" s="40">
        <f t="shared" si="1"/>
        <v>8.1257142857142847E-2</v>
      </c>
      <c r="T25" s="68">
        <f t="shared" si="5"/>
        <v>108.34285714285714</v>
      </c>
      <c r="U25" s="73">
        <v>7.3190000000000005E-2</v>
      </c>
      <c r="V25" s="29">
        <v>7.2770000000000001E-2</v>
      </c>
      <c r="W25" s="29">
        <v>7.417E-2</v>
      </c>
      <c r="X25" s="29">
        <v>7.8439999999999996E-2</v>
      </c>
      <c r="Y25" s="29">
        <v>7.5359999999999996E-2</v>
      </c>
      <c r="Z25" s="29">
        <v>7.9920000000000005E-2</v>
      </c>
      <c r="AA25" s="74">
        <v>7.2599999999999998E-2</v>
      </c>
      <c r="AB25" s="76">
        <f t="shared" si="2"/>
        <v>7.5207142857142847E-2</v>
      </c>
      <c r="AC25" s="77">
        <f t="shared" si="3"/>
        <v>100.27619047619048</v>
      </c>
      <c r="AF25" s="57"/>
      <c r="AG25" s="57"/>
      <c r="AH25" s="57"/>
      <c r="AI25" s="57"/>
      <c r="AJ25" s="57"/>
      <c r="AK25" s="57"/>
      <c r="AL25" s="57"/>
    </row>
    <row r="26" spans="1:38" x14ac:dyDescent="0.25">
      <c r="A26" s="16" t="s">
        <v>25</v>
      </c>
      <c r="B26" s="63">
        <v>0.99680000000000002</v>
      </c>
      <c r="C26" s="28">
        <v>7.0430000000000006E-2</v>
      </c>
      <c r="D26" s="29">
        <v>7.0580000000000004E-2</v>
      </c>
      <c r="E26" s="29">
        <v>7.3810000000000001E-2</v>
      </c>
      <c r="F26" s="29">
        <v>7.4990000000000001E-2</v>
      </c>
      <c r="G26" s="29">
        <v>7.3050000000000004E-2</v>
      </c>
      <c r="H26" s="29">
        <v>7.1840000000000001E-2</v>
      </c>
      <c r="I26" s="34">
        <v>7.4060000000000001E-2</v>
      </c>
      <c r="J26" s="40">
        <f t="shared" si="0"/>
        <v>7.2679999999999995E-2</v>
      </c>
      <c r="K26" s="49">
        <f t="shared" si="4"/>
        <v>96.906666666666666</v>
      </c>
      <c r="L26" s="28">
        <v>7.3849999999999999E-2</v>
      </c>
      <c r="M26" s="29">
        <v>7.6869999999999994E-2</v>
      </c>
      <c r="N26" s="29">
        <v>7.5389999999999999E-2</v>
      </c>
      <c r="O26" s="29">
        <v>7.417E-2</v>
      </c>
      <c r="P26" s="29">
        <v>7.7960000000000002E-2</v>
      </c>
      <c r="Q26" s="29">
        <v>7.5109999999999996E-2</v>
      </c>
      <c r="R26" s="58">
        <v>7.3959999999999998E-2</v>
      </c>
      <c r="S26" s="40">
        <f t="shared" si="1"/>
        <v>7.5330000000000008E-2</v>
      </c>
      <c r="T26" s="68">
        <f t="shared" si="5"/>
        <v>100.44000000000001</v>
      </c>
      <c r="U26" s="73">
        <v>7.0239999999999997E-2</v>
      </c>
      <c r="V26" s="29">
        <v>6.719E-2</v>
      </c>
      <c r="W26" s="29">
        <v>7.1010000000000004E-2</v>
      </c>
      <c r="X26" s="29">
        <v>7.2980000000000003E-2</v>
      </c>
      <c r="Y26" s="29">
        <v>6.7210000000000006E-2</v>
      </c>
      <c r="Z26" s="29">
        <v>7.1120000000000003E-2</v>
      </c>
      <c r="AA26" s="74">
        <v>6.7290000000000003E-2</v>
      </c>
      <c r="AB26" s="76">
        <f t="shared" si="2"/>
        <v>6.9577142857142865E-2</v>
      </c>
      <c r="AC26" s="77">
        <f t="shared" si="3"/>
        <v>92.769523809523818</v>
      </c>
      <c r="AF26" s="57"/>
      <c r="AG26" s="57"/>
      <c r="AH26" s="57"/>
      <c r="AI26" s="57"/>
      <c r="AJ26" s="57"/>
      <c r="AK26" s="57"/>
      <c r="AL26" s="57"/>
    </row>
    <row r="27" spans="1:38" x14ac:dyDescent="0.25">
      <c r="A27" s="16" t="s">
        <v>26</v>
      </c>
      <c r="B27" s="63">
        <v>0.99139999999999995</v>
      </c>
      <c r="C27" s="92">
        <v>7.9509999999999997E-2</v>
      </c>
      <c r="D27" s="93">
        <v>8.7529999999999997E-2</v>
      </c>
      <c r="E27" s="52">
        <v>0.10456</v>
      </c>
      <c r="F27" s="93">
        <v>8.77E-2</v>
      </c>
      <c r="G27" s="52">
        <v>0.11067</v>
      </c>
      <c r="H27" s="52">
        <v>0.12617999999999999</v>
      </c>
      <c r="I27" s="53">
        <v>0.12764</v>
      </c>
      <c r="J27" s="54">
        <f t="shared" si="0"/>
        <v>0.10339857142857142</v>
      </c>
      <c r="K27" s="55">
        <f t="shared" si="4"/>
        <v>137.86476190476191</v>
      </c>
      <c r="L27" s="28">
        <v>7.5170000000000001E-2</v>
      </c>
      <c r="M27" s="29">
        <v>7.8229999999999994E-2</v>
      </c>
      <c r="N27" s="29">
        <v>7.9439999999999997E-2</v>
      </c>
      <c r="O27" s="29">
        <v>8.8230000000000003E-2</v>
      </c>
      <c r="P27" s="29">
        <v>7.5499999999999998E-2</v>
      </c>
      <c r="Q27" s="29">
        <v>8.3680000000000004E-2</v>
      </c>
      <c r="R27" s="58">
        <v>8.115E-2</v>
      </c>
      <c r="S27" s="40">
        <f t="shared" si="1"/>
        <v>8.019999999999998E-2</v>
      </c>
      <c r="T27" s="68">
        <f t="shared" si="5"/>
        <v>106.93333333333331</v>
      </c>
      <c r="U27" s="73">
        <v>6.6070000000000004E-2</v>
      </c>
      <c r="V27" s="29">
        <v>7.1040000000000006E-2</v>
      </c>
      <c r="W27" s="29">
        <v>6.9879999999999998E-2</v>
      </c>
      <c r="X27" s="29">
        <v>6.9349999999999995E-2</v>
      </c>
      <c r="Y27" s="29">
        <v>7.8270000000000006E-2</v>
      </c>
      <c r="Z27" s="29">
        <v>8.0869999999999997E-2</v>
      </c>
      <c r="AA27" s="74">
        <v>7.9079999999999998E-2</v>
      </c>
      <c r="AB27" s="76">
        <f t="shared" si="2"/>
        <v>7.3508571428571437E-2</v>
      </c>
      <c r="AC27" s="77">
        <f t="shared" si="3"/>
        <v>98.011428571428581</v>
      </c>
      <c r="AF27" s="57"/>
      <c r="AG27" s="57"/>
      <c r="AH27" s="57"/>
      <c r="AI27" s="57"/>
      <c r="AJ27" s="57"/>
      <c r="AK27" s="57"/>
      <c r="AL27" s="57"/>
    </row>
    <row r="28" spans="1:38" x14ac:dyDescent="0.25">
      <c r="A28" s="16" t="s">
        <v>27</v>
      </c>
      <c r="B28" s="63">
        <v>0.99760000000000004</v>
      </c>
      <c r="C28" s="28">
        <v>6.2149999999999997E-2</v>
      </c>
      <c r="D28" s="29">
        <v>7.6869999999999994E-2</v>
      </c>
      <c r="E28" s="29">
        <v>7.0879999999999999E-2</v>
      </c>
      <c r="F28" s="29">
        <v>6.8239999999999995E-2</v>
      </c>
      <c r="G28" s="29">
        <v>6.9669999999999996E-2</v>
      </c>
      <c r="H28" s="29">
        <v>7.2660000000000002E-2</v>
      </c>
      <c r="I28" s="34">
        <v>7.1940000000000004E-2</v>
      </c>
      <c r="J28" s="40">
        <f t="shared" si="0"/>
        <v>7.0344285714285706E-2</v>
      </c>
      <c r="K28" s="49">
        <f t="shared" si="4"/>
        <v>93.792380952380952</v>
      </c>
      <c r="L28" s="28">
        <v>7.3679999999999995E-2</v>
      </c>
      <c r="M28" s="29">
        <v>8.0399999999999999E-2</v>
      </c>
      <c r="N28" s="29">
        <v>8.2500000000000004E-2</v>
      </c>
      <c r="O28" s="29">
        <v>8.1759999999999999E-2</v>
      </c>
      <c r="P28" s="29">
        <v>7.5170000000000001E-2</v>
      </c>
      <c r="Q28" s="29">
        <v>7.8350000000000003E-2</v>
      </c>
      <c r="R28" s="58">
        <v>7.8090000000000007E-2</v>
      </c>
      <c r="S28" s="40">
        <f t="shared" si="1"/>
        <v>7.8564285714285725E-2</v>
      </c>
      <c r="T28" s="68">
        <f t="shared" si="5"/>
        <v>104.75238095238097</v>
      </c>
      <c r="U28" s="73">
        <v>6.9059999999999996E-2</v>
      </c>
      <c r="V28" s="29">
        <v>7.0959999999999995E-2</v>
      </c>
      <c r="W28" s="29">
        <v>7.8869999999999996E-2</v>
      </c>
      <c r="X28" s="29">
        <v>7.7719999999999997E-2</v>
      </c>
      <c r="Y28" s="29">
        <v>7.492E-2</v>
      </c>
      <c r="Z28" s="29">
        <v>7.0879999999999999E-2</v>
      </c>
      <c r="AA28" s="74">
        <v>7.6380000000000003E-2</v>
      </c>
      <c r="AB28" s="76">
        <f t="shared" si="2"/>
        <v>7.4112857142857133E-2</v>
      </c>
      <c r="AC28" s="77">
        <f t="shared" si="3"/>
        <v>98.817142857142841</v>
      </c>
      <c r="AF28" s="57"/>
      <c r="AG28" s="57"/>
      <c r="AH28" s="57"/>
      <c r="AI28" s="57"/>
      <c r="AJ28" s="57"/>
      <c r="AK28" s="57"/>
      <c r="AL28" s="57"/>
    </row>
    <row r="29" spans="1:38" x14ac:dyDescent="0.25">
      <c r="A29" s="16" t="s">
        <v>28</v>
      </c>
      <c r="B29" s="63">
        <v>0.99729999999999996</v>
      </c>
      <c r="C29" s="28">
        <v>7.0930000000000007E-2</v>
      </c>
      <c r="D29" s="29">
        <v>6.9040000000000004E-2</v>
      </c>
      <c r="E29" s="29">
        <v>7.1139999999999995E-2</v>
      </c>
      <c r="F29" s="29">
        <v>6.8849999999999995E-2</v>
      </c>
      <c r="G29" s="29">
        <v>6.7479999999999998E-2</v>
      </c>
      <c r="H29" s="29">
        <v>7.1929999999999994E-2</v>
      </c>
      <c r="I29" s="34">
        <v>7.3340000000000002E-2</v>
      </c>
      <c r="J29" s="40">
        <f t="shared" si="0"/>
        <v>7.0387142857142856E-2</v>
      </c>
      <c r="K29" s="49">
        <f t="shared" si="4"/>
        <v>93.849523809523816</v>
      </c>
      <c r="L29" s="28">
        <v>7.6960000000000001E-2</v>
      </c>
      <c r="M29" s="29">
        <v>7.6179999999999998E-2</v>
      </c>
      <c r="N29" s="29">
        <v>7.5630000000000003E-2</v>
      </c>
      <c r="O29" s="29">
        <v>7.7960000000000002E-2</v>
      </c>
      <c r="P29" s="29">
        <v>7.3770000000000002E-2</v>
      </c>
      <c r="Q29" s="29">
        <v>7.8219999999999998E-2</v>
      </c>
      <c r="R29" s="58">
        <v>7.0290000000000005E-2</v>
      </c>
      <c r="S29" s="40">
        <f t="shared" si="1"/>
        <v>7.5572857142857136E-2</v>
      </c>
      <c r="T29" s="68">
        <f t="shared" si="5"/>
        <v>100.76380952380953</v>
      </c>
      <c r="U29" s="73">
        <v>7.084E-2</v>
      </c>
      <c r="V29" s="29">
        <v>6.8830000000000002E-2</v>
      </c>
      <c r="W29" s="29">
        <v>6.9129999999999997E-2</v>
      </c>
      <c r="X29" s="29">
        <v>7.1580000000000005E-2</v>
      </c>
      <c r="Y29" s="29">
        <v>7.2679999999999995E-2</v>
      </c>
      <c r="Z29" s="29">
        <v>7.3819999999999997E-2</v>
      </c>
      <c r="AA29" s="74">
        <v>7.0629999999999998E-2</v>
      </c>
      <c r="AB29" s="76">
        <f t="shared" si="2"/>
        <v>7.1072857142857146E-2</v>
      </c>
      <c r="AC29" s="77">
        <f t="shared" si="3"/>
        <v>94.763809523809527</v>
      </c>
      <c r="AF29" s="57"/>
      <c r="AG29" s="57"/>
      <c r="AH29" s="57"/>
      <c r="AI29" s="57"/>
      <c r="AJ29" s="57"/>
      <c r="AK29" s="57"/>
      <c r="AL29" s="57"/>
    </row>
    <row r="30" spans="1:38" x14ac:dyDescent="0.25">
      <c r="A30" s="16" t="s">
        <v>29</v>
      </c>
      <c r="B30" s="63">
        <v>0.99939999999999996</v>
      </c>
      <c r="C30" s="28">
        <v>7.0849999999999996E-2</v>
      </c>
      <c r="D30" s="29">
        <v>7.4319999999999997E-2</v>
      </c>
      <c r="E30" s="29">
        <v>7.2359999999999994E-2</v>
      </c>
      <c r="F30" s="29">
        <v>6.7510000000000001E-2</v>
      </c>
      <c r="G30" s="29">
        <v>7.0930000000000007E-2</v>
      </c>
      <c r="H30" s="29">
        <v>7.6170000000000002E-2</v>
      </c>
      <c r="I30" s="34">
        <v>7.0790000000000006E-2</v>
      </c>
      <c r="J30" s="40">
        <f t="shared" si="0"/>
        <v>7.1847142857142859E-2</v>
      </c>
      <c r="K30" s="49">
        <f t="shared" si="4"/>
        <v>95.796190476190475</v>
      </c>
      <c r="L30" s="28">
        <v>7.1569999999999995E-2</v>
      </c>
      <c r="M30" s="29">
        <v>7.5859999999999997E-2</v>
      </c>
      <c r="N30" s="29">
        <v>7.1970000000000006E-2</v>
      </c>
      <c r="O30" s="29">
        <v>7.3959999999999998E-2</v>
      </c>
      <c r="P30" s="29">
        <v>7.7149999999999996E-2</v>
      </c>
      <c r="Q30" s="29">
        <v>8.0780000000000005E-2</v>
      </c>
      <c r="R30" s="58">
        <v>7.8399999999999997E-2</v>
      </c>
      <c r="S30" s="40">
        <f t="shared" si="1"/>
        <v>7.5670000000000001E-2</v>
      </c>
      <c r="T30" s="68">
        <f t="shared" si="5"/>
        <v>100.89333333333335</v>
      </c>
      <c r="U30" s="73">
        <v>7.1279999999999996E-2</v>
      </c>
      <c r="V30" s="29">
        <v>7.2059999999999999E-2</v>
      </c>
      <c r="W30" s="29">
        <v>7.424E-2</v>
      </c>
      <c r="X30" s="29">
        <v>7.6619999999999994E-2</v>
      </c>
      <c r="Y30" s="29">
        <v>7.4279999999999999E-2</v>
      </c>
      <c r="Z30" s="29">
        <v>7.4690000000000006E-2</v>
      </c>
      <c r="AA30" s="74">
        <v>7.1569999999999995E-2</v>
      </c>
      <c r="AB30" s="76">
        <f t="shared" si="2"/>
        <v>7.3534285714285733E-2</v>
      </c>
      <c r="AC30" s="77">
        <f t="shared" si="3"/>
        <v>98.045714285714311</v>
      </c>
      <c r="AF30" s="57"/>
      <c r="AG30" s="57"/>
      <c r="AH30" s="57"/>
      <c r="AI30" s="57"/>
      <c r="AJ30" s="57"/>
      <c r="AK30" s="57"/>
      <c r="AL30" s="57"/>
    </row>
    <row r="31" spans="1:38" x14ac:dyDescent="0.25">
      <c r="A31" s="16" t="s">
        <v>30</v>
      </c>
      <c r="B31" s="64">
        <v>0.999</v>
      </c>
      <c r="C31" s="28">
        <v>6.762E-2</v>
      </c>
      <c r="D31" s="29">
        <v>7.2319999999999995E-2</v>
      </c>
      <c r="E31" s="29">
        <v>7.4539999999999995E-2</v>
      </c>
      <c r="F31" s="29">
        <v>7.0370000000000002E-2</v>
      </c>
      <c r="G31" s="29">
        <v>6.9120000000000001E-2</v>
      </c>
      <c r="H31" s="29">
        <v>7.2529999999999997E-2</v>
      </c>
      <c r="I31" s="34">
        <v>6.8769999999999998E-2</v>
      </c>
      <c r="J31" s="40">
        <f t="shared" si="0"/>
        <v>7.0752857142857145E-2</v>
      </c>
      <c r="K31" s="49">
        <f t="shared" si="4"/>
        <v>94.337142857142865</v>
      </c>
      <c r="L31" s="28">
        <v>7.7030000000000001E-2</v>
      </c>
      <c r="M31" s="29">
        <v>8.0350000000000005E-2</v>
      </c>
      <c r="N31" s="29">
        <v>8.0670000000000006E-2</v>
      </c>
      <c r="O31" s="29">
        <v>7.8649999999999998E-2</v>
      </c>
      <c r="P31" s="29">
        <v>8.7590000000000001E-2</v>
      </c>
      <c r="Q31" s="29">
        <v>8.448E-2</v>
      </c>
      <c r="R31" s="58">
        <v>8.4500000000000006E-2</v>
      </c>
      <c r="S31" s="40">
        <f t="shared" si="1"/>
        <v>8.1895714285714294E-2</v>
      </c>
      <c r="T31" s="68">
        <f t="shared" si="5"/>
        <v>109.19428571428573</v>
      </c>
      <c r="U31" s="73">
        <v>7.6799999999999993E-2</v>
      </c>
      <c r="V31" s="29">
        <v>7.7880000000000005E-2</v>
      </c>
      <c r="W31" s="29">
        <v>7.621E-2</v>
      </c>
      <c r="X31" s="29">
        <v>7.7439999999999995E-2</v>
      </c>
      <c r="Y31" s="29">
        <v>7.5719999999999996E-2</v>
      </c>
      <c r="Z31" s="29">
        <v>7.8880000000000006E-2</v>
      </c>
      <c r="AA31" s="74">
        <v>7.7170000000000002E-2</v>
      </c>
      <c r="AB31" s="76">
        <f t="shared" si="2"/>
        <v>7.7157142857142855E-2</v>
      </c>
      <c r="AC31" s="77">
        <f t="shared" si="3"/>
        <v>102.87619047619047</v>
      </c>
      <c r="AF31" s="57"/>
      <c r="AG31" s="57"/>
      <c r="AH31" s="57"/>
      <c r="AI31" s="57"/>
      <c r="AJ31" s="57"/>
      <c r="AK31" s="57"/>
      <c r="AL31" s="57"/>
    </row>
    <row r="32" spans="1:38" x14ac:dyDescent="0.25">
      <c r="A32" s="16" t="s">
        <v>31</v>
      </c>
      <c r="B32" s="63">
        <v>0.99429999999999996</v>
      </c>
      <c r="C32" s="28">
        <v>6.6049999999999998E-2</v>
      </c>
      <c r="D32" s="29">
        <v>7.9450000000000007E-2</v>
      </c>
      <c r="E32" s="29">
        <v>7.5689999999999993E-2</v>
      </c>
      <c r="F32" s="29">
        <v>7.3910000000000003E-2</v>
      </c>
      <c r="G32" s="29">
        <v>6.5979999999999997E-2</v>
      </c>
      <c r="H32" s="29">
        <v>7.6649999999999996E-2</v>
      </c>
      <c r="I32" s="34">
        <v>7.1900000000000006E-2</v>
      </c>
      <c r="J32" s="40">
        <f t="shared" si="0"/>
        <v>7.2804285714285724E-2</v>
      </c>
      <c r="K32" s="49">
        <f t="shared" si="4"/>
        <v>97.072380952380968</v>
      </c>
      <c r="L32" s="28">
        <v>6.0720000000000003E-2</v>
      </c>
      <c r="M32" s="29">
        <v>7.22E-2</v>
      </c>
      <c r="N32" s="29">
        <v>7.4959999999999999E-2</v>
      </c>
      <c r="O32" s="29">
        <v>7.8750000000000001E-2</v>
      </c>
      <c r="P32" s="29">
        <v>7.4700000000000003E-2</v>
      </c>
      <c r="Q32" s="29">
        <v>7.5090000000000004E-2</v>
      </c>
      <c r="R32" s="58">
        <v>6.9169999999999995E-2</v>
      </c>
      <c r="S32" s="40">
        <f t="shared" si="1"/>
        <v>7.2227142857142851E-2</v>
      </c>
      <c r="T32" s="68">
        <f t="shared" si="5"/>
        <v>96.302857142857135</v>
      </c>
      <c r="U32" s="73">
        <v>7.2279999999999997E-2</v>
      </c>
      <c r="V32" s="29">
        <v>6.9120000000000001E-2</v>
      </c>
      <c r="W32" s="29">
        <v>6.9489999999999996E-2</v>
      </c>
      <c r="X32" s="29">
        <v>6.9860000000000005E-2</v>
      </c>
      <c r="Y32" s="29">
        <v>8.0500000000000002E-2</v>
      </c>
      <c r="Z32" s="29">
        <v>7.3410000000000003E-2</v>
      </c>
      <c r="AA32" s="74">
        <v>7.5190000000000007E-2</v>
      </c>
      <c r="AB32" s="76">
        <f t="shared" si="2"/>
        <v>7.2835714285714295E-2</v>
      </c>
      <c r="AC32" s="77">
        <f t="shared" si="3"/>
        <v>97.114285714285728</v>
      </c>
      <c r="AF32" s="57"/>
      <c r="AG32" s="57"/>
      <c r="AH32" s="57"/>
      <c r="AI32" s="57"/>
      <c r="AJ32" s="57"/>
      <c r="AK32" s="57"/>
      <c r="AL32" s="57"/>
    </row>
    <row r="33" spans="1:38" x14ac:dyDescent="0.25">
      <c r="A33" s="16" t="s">
        <v>32</v>
      </c>
      <c r="B33" s="63">
        <v>0.99839999999999995</v>
      </c>
      <c r="C33" s="28">
        <v>6.5759999999999999E-2</v>
      </c>
      <c r="D33" s="29">
        <v>7.5380000000000003E-2</v>
      </c>
      <c r="E33" s="29">
        <v>7.6319999999999999E-2</v>
      </c>
      <c r="F33" s="29">
        <v>6.8669999999999995E-2</v>
      </c>
      <c r="G33" s="29">
        <v>7.7109999999999998E-2</v>
      </c>
      <c r="H33" s="29">
        <v>7.0059999999999997E-2</v>
      </c>
      <c r="I33" s="34">
        <v>7.1419999999999997E-2</v>
      </c>
      <c r="J33" s="40">
        <f t="shared" si="0"/>
        <v>7.2102857142857149E-2</v>
      </c>
      <c r="K33" s="49">
        <f t="shared" si="4"/>
        <v>96.137142857142862</v>
      </c>
      <c r="L33" s="28">
        <v>7.8659999999999994E-2</v>
      </c>
      <c r="M33" s="29">
        <v>8.2119999999999999E-2</v>
      </c>
      <c r="N33" s="29">
        <v>8.1490000000000007E-2</v>
      </c>
      <c r="O33" s="29">
        <v>8.2919999999999994E-2</v>
      </c>
      <c r="P33" s="29">
        <v>8.548E-2</v>
      </c>
      <c r="Q33" s="29">
        <v>8.6260000000000003E-2</v>
      </c>
      <c r="R33" s="58">
        <v>8.0180000000000001E-2</v>
      </c>
      <c r="S33" s="40">
        <f t="shared" si="1"/>
        <v>8.244428571428572E-2</v>
      </c>
      <c r="T33" s="68">
        <f t="shared" si="5"/>
        <v>109.92571428571429</v>
      </c>
      <c r="U33" s="73">
        <v>7.4340000000000003E-2</v>
      </c>
      <c r="V33" s="29">
        <v>8.022E-2</v>
      </c>
      <c r="W33" s="29">
        <v>7.1069999999999994E-2</v>
      </c>
      <c r="X33" s="29">
        <v>7.621E-2</v>
      </c>
      <c r="Y33" s="29">
        <v>7.2300000000000003E-2</v>
      </c>
      <c r="Z33" s="29">
        <v>7.8740000000000004E-2</v>
      </c>
      <c r="AA33" s="74">
        <v>7.4609999999999996E-2</v>
      </c>
      <c r="AB33" s="76">
        <f t="shared" si="2"/>
        <v>7.535571428571429E-2</v>
      </c>
      <c r="AC33" s="77">
        <f t="shared" si="3"/>
        <v>100.47428571428571</v>
      </c>
      <c r="AF33" s="57"/>
      <c r="AG33" s="57"/>
      <c r="AH33" s="57"/>
      <c r="AI33" s="57"/>
      <c r="AJ33" s="57"/>
      <c r="AK33" s="57"/>
      <c r="AL33" s="57"/>
    </row>
    <row r="34" spans="1:38" x14ac:dyDescent="0.25">
      <c r="A34" s="16" t="s">
        <v>33</v>
      </c>
      <c r="B34" s="63">
        <v>0.99929999999999997</v>
      </c>
      <c r="C34" s="28">
        <v>7.0190000000000002E-2</v>
      </c>
      <c r="D34" s="29">
        <v>6.8000000000000005E-2</v>
      </c>
      <c r="E34" s="29">
        <v>7.4560000000000001E-2</v>
      </c>
      <c r="F34" s="29">
        <v>6.8599999999999994E-2</v>
      </c>
      <c r="G34" s="29">
        <v>7.2800000000000004E-2</v>
      </c>
      <c r="H34" s="29">
        <v>7.4340000000000003E-2</v>
      </c>
      <c r="I34" s="34">
        <v>7.2919999999999999E-2</v>
      </c>
      <c r="J34" s="40">
        <f t="shared" si="0"/>
        <v>7.1629999999999999E-2</v>
      </c>
      <c r="K34" s="49">
        <f t="shared" si="4"/>
        <v>95.506666666666675</v>
      </c>
      <c r="L34" s="28">
        <v>7.0180000000000006E-2</v>
      </c>
      <c r="M34" s="29">
        <v>7.8829999999999997E-2</v>
      </c>
      <c r="N34" s="29">
        <v>7.8060000000000004E-2</v>
      </c>
      <c r="O34" s="29">
        <v>7.8399999999999997E-2</v>
      </c>
      <c r="P34" s="29">
        <v>8.0500000000000002E-2</v>
      </c>
      <c r="Q34" s="29">
        <v>8.4760000000000002E-2</v>
      </c>
      <c r="R34" s="58">
        <v>7.9070000000000001E-2</v>
      </c>
      <c r="S34" s="40">
        <f t="shared" si="1"/>
        <v>7.854285714285715E-2</v>
      </c>
      <c r="T34" s="68">
        <f t="shared" si="5"/>
        <v>104.72380952380954</v>
      </c>
      <c r="U34" s="73">
        <v>7.6119999999999993E-2</v>
      </c>
      <c r="V34" s="29">
        <v>7.4130000000000001E-2</v>
      </c>
      <c r="W34" s="29">
        <v>7.7369999999999994E-2</v>
      </c>
      <c r="X34" s="29">
        <v>7.7969999999999998E-2</v>
      </c>
      <c r="Y34" s="29">
        <v>7.7990000000000004E-2</v>
      </c>
      <c r="Z34" s="29">
        <v>7.8450000000000006E-2</v>
      </c>
      <c r="AA34" s="74">
        <v>7.9920000000000005E-2</v>
      </c>
      <c r="AB34" s="76">
        <f t="shared" si="2"/>
        <v>7.7421428571428572E-2</v>
      </c>
      <c r="AC34" s="77">
        <f t="shared" si="3"/>
        <v>103.22857142857143</v>
      </c>
      <c r="AF34" s="57"/>
      <c r="AG34" s="57"/>
      <c r="AH34" s="57"/>
      <c r="AI34" s="57"/>
      <c r="AJ34" s="57"/>
      <c r="AK34" s="57"/>
      <c r="AL34" s="57"/>
    </row>
    <row r="35" spans="1:38" x14ac:dyDescent="0.25">
      <c r="A35" s="16" t="s">
        <v>34</v>
      </c>
      <c r="B35" s="63">
        <v>0.99880000000000002</v>
      </c>
      <c r="C35" s="28">
        <v>7.2520000000000001E-2</v>
      </c>
      <c r="D35" s="29">
        <v>7.3099999999999998E-2</v>
      </c>
      <c r="E35" s="29">
        <v>7.1529999999999996E-2</v>
      </c>
      <c r="F35" s="29">
        <v>7.0059999999999997E-2</v>
      </c>
      <c r="G35" s="29">
        <v>7.4219999999999994E-2</v>
      </c>
      <c r="H35" s="29">
        <v>7.356E-2</v>
      </c>
      <c r="I35" s="34">
        <v>6.8589999999999998E-2</v>
      </c>
      <c r="J35" s="40">
        <f t="shared" si="0"/>
        <v>7.1940000000000004E-2</v>
      </c>
      <c r="K35" s="49">
        <f t="shared" si="4"/>
        <v>95.92</v>
      </c>
      <c r="L35" s="28">
        <v>7.2209999999999996E-2</v>
      </c>
      <c r="M35" s="29">
        <v>7.7869999999999995E-2</v>
      </c>
      <c r="N35" s="29">
        <v>7.3020000000000002E-2</v>
      </c>
      <c r="O35" s="29">
        <v>7.886E-2</v>
      </c>
      <c r="P35" s="29">
        <v>8.0250000000000002E-2</v>
      </c>
      <c r="Q35" s="29">
        <v>8.3540000000000003E-2</v>
      </c>
      <c r="R35" s="58">
        <v>8.1040000000000001E-2</v>
      </c>
      <c r="S35" s="40">
        <f t="shared" si="1"/>
        <v>7.8112857142857137E-2</v>
      </c>
      <c r="T35" s="68">
        <f t="shared" si="5"/>
        <v>104.1504761904762</v>
      </c>
      <c r="U35" s="73">
        <v>7.2470000000000007E-2</v>
      </c>
      <c r="V35" s="29">
        <v>6.8360000000000004E-2</v>
      </c>
      <c r="W35" s="29">
        <v>7.5759999999999994E-2</v>
      </c>
      <c r="X35" s="29">
        <v>7.6329999999999995E-2</v>
      </c>
      <c r="Y35" s="29">
        <v>7.5130000000000002E-2</v>
      </c>
      <c r="Z35" s="29">
        <v>7.7340000000000006E-2</v>
      </c>
      <c r="AA35" s="74">
        <v>7.424E-2</v>
      </c>
      <c r="AB35" s="76">
        <f t="shared" si="2"/>
        <v>7.4232857142857142E-2</v>
      </c>
      <c r="AC35" s="77">
        <f t="shared" si="3"/>
        <v>98.977142857142866</v>
      </c>
      <c r="AF35" s="57"/>
      <c r="AG35" s="57"/>
      <c r="AH35" s="57"/>
      <c r="AI35" s="57"/>
      <c r="AJ35" s="57"/>
      <c r="AK35" s="57"/>
      <c r="AL35" s="57"/>
    </row>
    <row r="36" spans="1:38" x14ac:dyDescent="0.25">
      <c r="A36" s="16" t="s">
        <v>35</v>
      </c>
      <c r="B36" s="63">
        <v>0.99909999999999999</v>
      </c>
      <c r="C36" s="28">
        <v>6.8650000000000003E-2</v>
      </c>
      <c r="D36" s="29">
        <v>7.1179999999999993E-2</v>
      </c>
      <c r="E36" s="29">
        <v>6.9949999999999998E-2</v>
      </c>
      <c r="F36" s="29">
        <v>7.2169999999999998E-2</v>
      </c>
      <c r="G36" s="29">
        <v>7.0099999999999996E-2</v>
      </c>
      <c r="H36" s="29">
        <v>7.2760000000000005E-2</v>
      </c>
      <c r="I36" s="34">
        <v>6.9879999999999998E-2</v>
      </c>
      <c r="J36" s="40">
        <f t="shared" si="0"/>
        <v>7.0669999999999997E-2</v>
      </c>
      <c r="K36" s="49">
        <f t="shared" si="4"/>
        <v>94.226666666666674</v>
      </c>
      <c r="L36" s="28">
        <v>7.2429999999999994E-2</v>
      </c>
      <c r="M36" s="29">
        <v>8.3430000000000004E-2</v>
      </c>
      <c r="N36" s="29">
        <v>7.6439999999999994E-2</v>
      </c>
      <c r="O36" s="29">
        <v>8.48E-2</v>
      </c>
      <c r="P36" s="29">
        <v>8.2960000000000006E-2</v>
      </c>
      <c r="Q36" s="29">
        <v>8.3699999999999997E-2</v>
      </c>
      <c r="R36" s="58">
        <v>8.4070000000000006E-2</v>
      </c>
      <c r="S36" s="40">
        <f t="shared" si="1"/>
        <v>8.1118571428571415E-2</v>
      </c>
      <c r="T36" s="68">
        <f t="shared" si="5"/>
        <v>108.15809523809523</v>
      </c>
      <c r="U36" s="73">
        <v>7.2900000000000006E-2</v>
      </c>
      <c r="V36" s="29">
        <v>7.4260000000000007E-2</v>
      </c>
      <c r="W36" s="29">
        <v>7.5569999999999998E-2</v>
      </c>
      <c r="X36" s="29">
        <v>7.2029999999999997E-2</v>
      </c>
      <c r="Y36" s="29">
        <v>7.4609999999999996E-2</v>
      </c>
      <c r="Z36" s="29">
        <v>8.1790000000000002E-2</v>
      </c>
      <c r="AA36" s="74">
        <v>7.6679999999999998E-2</v>
      </c>
      <c r="AB36" s="76">
        <f t="shared" si="2"/>
        <v>7.5405714285714284E-2</v>
      </c>
      <c r="AC36" s="77">
        <f t="shared" si="3"/>
        <v>100.54095238095238</v>
      </c>
      <c r="AF36" s="57"/>
      <c r="AG36" s="57"/>
      <c r="AH36" s="57"/>
      <c r="AI36" s="57"/>
      <c r="AJ36" s="57"/>
      <c r="AK36" s="57"/>
      <c r="AL36" s="57"/>
    </row>
    <row r="37" spans="1:38" x14ac:dyDescent="0.25">
      <c r="A37" s="16" t="s">
        <v>36</v>
      </c>
      <c r="B37" s="63">
        <v>0.99850000000000005</v>
      </c>
      <c r="C37" s="28">
        <v>6.9930000000000006E-2</v>
      </c>
      <c r="D37" s="29">
        <v>7.5899999999999995E-2</v>
      </c>
      <c r="E37" s="29">
        <v>7.3020000000000002E-2</v>
      </c>
      <c r="F37" s="29">
        <v>7.3660000000000003E-2</v>
      </c>
      <c r="G37" s="29">
        <v>7.3810000000000001E-2</v>
      </c>
      <c r="H37" s="29">
        <v>7.3160000000000003E-2</v>
      </c>
      <c r="I37" s="34">
        <v>6.8220000000000003E-2</v>
      </c>
      <c r="J37" s="40">
        <f t="shared" si="0"/>
        <v>7.2528571428571428E-2</v>
      </c>
      <c r="K37" s="49">
        <f t="shared" si="4"/>
        <v>96.704761904761909</v>
      </c>
      <c r="L37" s="28">
        <v>7.1830000000000005E-2</v>
      </c>
      <c r="M37" s="29">
        <v>7.7759999999999996E-2</v>
      </c>
      <c r="N37" s="29">
        <v>8.1250000000000003E-2</v>
      </c>
      <c r="O37" s="29">
        <v>7.7289999999999998E-2</v>
      </c>
      <c r="P37" s="29">
        <v>8.3309999999999995E-2</v>
      </c>
      <c r="Q37" s="29">
        <v>8.5879999999999998E-2</v>
      </c>
      <c r="R37" s="58">
        <v>8.3000000000000004E-2</v>
      </c>
      <c r="S37" s="40">
        <f t="shared" si="1"/>
        <v>8.0045714285714289E-2</v>
      </c>
      <c r="T37" s="68">
        <f t="shared" si="5"/>
        <v>106.72761904761904</v>
      </c>
      <c r="U37" s="73">
        <v>7.2599999999999998E-2</v>
      </c>
      <c r="V37" s="29">
        <v>7.1319999999999995E-2</v>
      </c>
      <c r="W37" s="29">
        <v>7.3660000000000003E-2</v>
      </c>
      <c r="X37" s="29">
        <v>7.6230000000000006E-2</v>
      </c>
      <c r="Y37" s="29">
        <v>7.7170000000000002E-2</v>
      </c>
      <c r="Z37" s="29">
        <v>7.714E-2</v>
      </c>
      <c r="AA37" s="74">
        <v>7.8619999999999995E-2</v>
      </c>
      <c r="AB37" s="76">
        <f t="shared" si="2"/>
        <v>7.5248571428571429E-2</v>
      </c>
      <c r="AC37" s="77">
        <f t="shared" si="3"/>
        <v>100.33142857142859</v>
      </c>
      <c r="AF37" s="57"/>
      <c r="AG37" s="57"/>
      <c r="AH37" s="57"/>
      <c r="AI37" s="57"/>
      <c r="AJ37" s="57"/>
      <c r="AK37" s="57"/>
      <c r="AL37" s="57"/>
    </row>
    <row r="38" spans="1:38" x14ac:dyDescent="0.25">
      <c r="A38" s="16" t="s">
        <v>37</v>
      </c>
      <c r="B38" s="63">
        <v>0.99839999999999995</v>
      </c>
      <c r="C38" s="28">
        <v>6.8669999999999995E-2</v>
      </c>
      <c r="D38" s="29">
        <v>7.1859999999999993E-2</v>
      </c>
      <c r="E38" s="29">
        <v>7.4690000000000006E-2</v>
      </c>
      <c r="F38" s="29">
        <v>7.8049999999999994E-2</v>
      </c>
      <c r="G38" s="29">
        <v>7.6759999999999995E-2</v>
      </c>
      <c r="H38" s="29">
        <v>7.4510000000000007E-2</v>
      </c>
      <c r="I38" s="34">
        <v>7.1379999999999999E-2</v>
      </c>
      <c r="J38" s="40">
        <f t="shared" si="0"/>
        <v>7.3702857142857139E-2</v>
      </c>
      <c r="K38" s="49">
        <f t="shared" si="4"/>
        <v>98.270476190476188</v>
      </c>
      <c r="L38" s="28">
        <v>7.2749999999999995E-2</v>
      </c>
      <c r="M38" s="29">
        <v>7.8530000000000003E-2</v>
      </c>
      <c r="N38" s="29">
        <v>7.8049999999999994E-2</v>
      </c>
      <c r="O38" s="29">
        <v>7.7189999999999995E-2</v>
      </c>
      <c r="P38" s="29">
        <v>7.9200000000000007E-2</v>
      </c>
      <c r="Q38" s="29">
        <v>8.1110000000000002E-2</v>
      </c>
      <c r="R38" s="58">
        <v>8.183E-2</v>
      </c>
      <c r="S38" s="40">
        <f t="shared" si="1"/>
        <v>7.8379999999999991E-2</v>
      </c>
      <c r="T38" s="68">
        <f t="shared" si="5"/>
        <v>104.50666666666666</v>
      </c>
      <c r="U38" s="73">
        <v>7.8469999999999998E-2</v>
      </c>
      <c r="V38" s="29">
        <v>7.3969999999999994E-2</v>
      </c>
      <c r="W38" s="29">
        <v>7.3450000000000001E-2</v>
      </c>
      <c r="X38" s="29">
        <v>7.5759999999999994E-2</v>
      </c>
      <c r="Y38" s="29">
        <v>7.664E-2</v>
      </c>
      <c r="Z38" s="29">
        <v>8.2979999999999998E-2</v>
      </c>
      <c r="AA38" s="74">
        <v>8.0600000000000005E-2</v>
      </c>
      <c r="AB38" s="76">
        <f t="shared" si="2"/>
        <v>7.7409999999999993E-2</v>
      </c>
      <c r="AC38" s="77">
        <f t="shared" si="3"/>
        <v>103.21333333333334</v>
      </c>
      <c r="AF38" s="57"/>
      <c r="AG38" s="57"/>
      <c r="AH38" s="57"/>
      <c r="AI38" s="57"/>
      <c r="AJ38" s="57"/>
      <c r="AK38" s="57"/>
      <c r="AL38" s="57"/>
    </row>
    <row r="39" spans="1:38" x14ac:dyDescent="0.25">
      <c r="A39" s="16" t="s">
        <v>38</v>
      </c>
      <c r="B39" s="63">
        <v>0.99770000000000003</v>
      </c>
      <c r="C39" s="28">
        <v>7.5090000000000004E-2</v>
      </c>
      <c r="D39" s="29">
        <v>7.5090000000000004E-2</v>
      </c>
      <c r="E39" s="29">
        <v>7.6170000000000002E-2</v>
      </c>
      <c r="F39" s="29">
        <v>7.3230000000000003E-2</v>
      </c>
      <c r="G39" s="29">
        <v>7.7160000000000006E-2</v>
      </c>
      <c r="H39" s="29">
        <v>8.4070000000000006E-2</v>
      </c>
      <c r="I39" s="34">
        <v>7.8570000000000001E-2</v>
      </c>
      <c r="J39" s="40">
        <f t="shared" si="0"/>
        <v>7.7054285714285728E-2</v>
      </c>
      <c r="K39" s="49">
        <f t="shared" si="4"/>
        <v>102.73904761904764</v>
      </c>
      <c r="L39" s="28">
        <v>7.2639999999999996E-2</v>
      </c>
      <c r="M39" s="29">
        <v>7.7890000000000001E-2</v>
      </c>
      <c r="N39" s="29">
        <v>7.5870000000000007E-2</v>
      </c>
      <c r="O39" s="29">
        <v>8.0549999999999997E-2</v>
      </c>
      <c r="P39" s="29">
        <v>8.4500000000000006E-2</v>
      </c>
      <c r="Q39" s="29">
        <v>8.2220000000000001E-2</v>
      </c>
      <c r="R39" s="58">
        <v>8.4970000000000004E-2</v>
      </c>
      <c r="S39" s="40">
        <f t="shared" si="1"/>
        <v>7.9805714285714285E-2</v>
      </c>
      <c r="T39" s="68">
        <f t="shared" si="5"/>
        <v>106.40761904761906</v>
      </c>
      <c r="U39" s="73">
        <v>7.7670000000000003E-2</v>
      </c>
      <c r="V39" s="29">
        <v>7.6090000000000005E-2</v>
      </c>
      <c r="W39" s="29">
        <v>7.349E-2</v>
      </c>
      <c r="X39" s="29">
        <v>7.6439999999999994E-2</v>
      </c>
      <c r="Y39" s="29">
        <v>7.5740000000000002E-2</v>
      </c>
      <c r="Z39" s="29">
        <v>7.886E-2</v>
      </c>
      <c r="AA39" s="74">
        <v>7.8810000000000005E-2</v>
      </c>
      <c r="AB39" s="76">
        <f t="shared" si="2"/>
        <v>7.6728571428571438E-2</v>
      </c>
      <c r="AC39" s="77">
        <f t="shared" si="3"/>
        <v>102.30476190476192</v>
      </c>
      <c r="AF39" s="57"/>
      <c r="AG39" s="57"/>
      <c r="AH39" s="57"/>
      <c r="AI39" s="57"/>
      <c r="AJ39" s="57"/>
      <c r="AK39" s="57"/>
      <c r="AL39" s="57"/>
    </row>
    <row r="40" spans="1:38" x14ac:dyDescent="0.25">
      <c r="A40" s="16" t="s">
        <v>39</v>
      </c>
      <c r="B40" s="63">
        <v>0.99539999999999995</v>
      </c>
      <c r="C40" s="28">
        <v>6.905E-2</v>
      </c>
      <c r="D40" s="29">
        <v>8.0269999999999994E-2</v>
      </c>
      <c r="E40" s="29">
        <v>7.6749999999999999E-2</v>
      </c>
      <c r="F40" s="29">
        <v>8.1939999999999999E-2</v>
      </c>
      <c r="G40" s="29">
        <v>7.5020000000000003E-2</v>
      </c>
      <c r="H40" s="29">
        <v>7.671E-2</v>
      </c>
      <c r="I40" s="34">
        <v>7.2739999999999999E-2</v>
      </c>
      <c r="J40" s="40">
        <f t="shared" si="0"/>
        <v>7.6068571428571416E-2</v>
      </c>
      <c r="K40" s="49">
        <f t="shared" si="4"/>
        <v>101.42476190476188</v>
      </c>
      <c r="L40" s="28">
        <v>8.6830000000000004E-2</v>
      </c>
      <c r="M40" s="29">
        <v>8.7160000000000001E-2</v>
      </c>
      <c r="N40" s="29">
        <v>7.8520000000000006E-2</v>
      </c>
      <c r="O40" s="29">
        <v>8.9940000000000006E-2</v>
      </c>
      <c r="P40" s="29">
        <v>9.9129999999999996E-2</v>
      </c>
      <c r="Q40" s="29">
        <v>9.5000000000000001E-2</v>
      </c>
      <c r="R40" s="58">
        <v>8.2119999999999999E-2</v>
      </c>
      <c r="S40" s="40">
        <f t="shared" si="1"/>
        <v>8.838571428571429E-2</v>
      </c>
      <c r="T40" s="68">
        <f t="shared" si="5"/>
        <v>117.84761904761906</v>
      </c>
      <c r="U40" s="73">
        <v>7.6079999999999995E-2</v>
      </c>
      <c r="V40" s="29">
        <v>7.5329999999999994E-2</v>
      </c>
      <c r="W40" s="29">
        <v>7.4020000000000002E-2</v>
      </c>
      <c r="X40" s="29">
        <v>7.7840000000000006E-2</v>
      </c>
      <c r="Y40" s="29">
        <v>8.4099999999999994E-2</v>
      </c>
      <c r="Z40" s="29">
        <v>7.4109999999999995E-2</v>
      </c>
      <c r="AA40" s="74">
        <v>7.5719999999999996E-2</v>
      </c>
      <c r="AB40" s="76">
        <f t="shared" si="2"/>
        <v>7.674285714285714E-2</v>
      </c>
      <c r="AC40" s="77">
        <f t="shared" si="3"/>
        <v>102.32380952380953</v>
      </c>
      <c r="AF40" s="57"/>
      <c r="AG40" s="57"/>
      <c r="AH40" s="57"/>
      <c r="AI40" s="57"/>
      <c r="AJ40" s="57"/>
      <c r="AK40" s="57"/>
      <c r="AL40" s="57"/>
    </row>
    <row r="41" spans="1:38" x14ac:dyDescent="0.25">
      <c r="A41" s="16" t="s">
        <v>40</v>
      </c>
      <c r="B41" s="63">
        <v>0.99439999999999995</v>
      </c>
      <c r="C41" s="28">
        <v>6.5680000000000002E-2</v>
      </c>
      <c r="D41" s="29">
        <v>7.5090000000000004E-2</v>
      </c>
      <c r="E41" s="29">
        <v>7.4440000000000006E-2</v>
      </c>
      <c r="F41" s="29">
        <v>6.3089999999999993E-2</v>
      </c>
      <c r="G41" s="29">
        <v>7.6799999999999993E-2</v>
      </c>
      <c r="H41" s="29">
        <v>8.0799999999999997E-2</v>
      </c>
      <c r="I41" s="34">
        <v>7.9089999999999994E-2</v>
      </c>
      <c r="J41" s="40">
        <f t="shared" si="0"/>
        <v>7.3569999999999997E-2</v>
      </c>
      <c r="K41" s="49">
        <f t="shared" si="4"/>
        <v>98.093333333333334</v>
      </c>
      <c r="L41" s="28">
        <v>7.492E-2</v>
      </c>
      <c r="M41" s="29">
        <v>8.1449999999999995E-2</v>
      </c>
      <c r="N41" s="29">
        <v>7.7469999999999997E-2</v>
      </c>
      <c r="O41" s="29">
        <v>8.1890000000000004E-2</v>
      </c>
      <c r="P41" s="29">
        <v>7.9469999999999999E-2</v>
      </c>
      <c r="Q41" s="29">
        <v>8.0110000000000001E-2</v>
      </c>
      <c r="R41" s="58">
        <v>8.5470000000000004E-2</v>
      </c>
      <c r="S41" s="40">
        <f t="shared" si="1"/>
        <v>8.0111428571428583E-2</v>
      </c>
      <c r="T41" s="68">
        <f t="shared" si="5"/>
        <v>106.81523809523812</v>
      </c>
      <c r="U41" s="73">
        <v>7.6980000000000007E-2</v>
      </c>
      <c r="V41" s="29">
        <v>7.0900000000000005E-2</v>
      </c>
      <c r="W41" s="29">
        <v>7.0889999999999995E-2</v>
      </c>
      <c r="X41" s="29">
        <v>7.2160000000000002E-2</v>
      </c>
      <c r="Y41" s="29">
        <v>7.3639999999999997E-2</v>
      </c>
      <c r="Z41" s="29">
        <v>7.9149999999999998E-2</v>
      </c>
      <c r="AA41" s="74">
        <v>7.9750000000000001E-2</v>
      </c>
      <c r="AB41" s="76">
        <f t="shared" si="2"/>
        <v>7.4781428571428568E-2</v>
      </c>
      <c r="AC41" s="77">
        <f t="shared" si="3"/>
        <v>99.708571428571418</v>
      </c>
      <c r="AF41" s="57"/>
      <c r="AG41" s="57"/>
      <c r="AH41" s="57"/>
      <c r="AI41" s="57"/>
      <c r="AJ41" s="57"/>
      <c r="AK41" s="57"/>
      <c r="AL41" s="57"/>
    </row>
    <row r="42" spans="1:38" x14ac:dyDescent="0.25">
      <c r="A42" s="16" t="s">
        <v>41</v>
      </c>
      <c r="B42" s="63">
        <v>0.99580000000000002</v>
      </c>
      <c r="C42" s="28">
        <v>7.2550000000000003E-2</v>
      </c>
      <c r="D42" s="29">
        <v>7.0510000000000003E-2</v>
      </c>
      <c r="E42" s="29">
        <v>6.2729999999999994E-2</v>
      </c>
      <c r="F42" s="29">
        <v>6.9519999999999998E-2</v>
      </c>
      <c r="G42" s="29">
        <v>5.8209999999999998E-2</v>
      </c>
      <c r="H42" s="29">
        <v>6.9129999999999997E-2</v>
      </c>
      <c r="I42" s="34">
        <v>6.2719999999999998E-2</v>
      </c>
      <c r="J42" s="40">
        <f t="shared" si="0"/>
        <v>6.648142857142858E-2</v>
      </c>
      <c r="K42" s="49">
        <f t="shared" si="4"/>
        <v>88.641904761904783</v>
      </c>
      <c r="L42" s="28">
        <v>6.7960000000000007E-2</v>
      </c>
      <c r="M42" s="29">
        <v>6.8849999999999995E-2</v>
      </c>
      <c r="N42" s="29">
        <v>6.6220000000000001E-2</v>
      </c>
      <c r="O42" s="29">
        <v>7.7210000000000001E-2</v>
      </c>
      <c r="P42" s="29">
        <v>7.3520000000000002E-2</v>
      </c>
      <c r="Q42" s="29">
        <v>8.1600000000000006E-2</v>
      </c>
      <c r="R42" s="58">
        <v>7.2249999999999995E-2</v>
      </c>
      <c r="S42" s="40">
        <f t="shared" si="1"/>
        <v>7.2515714285714281E-2</v>
      </c>
      <c r="T42" s="68">
        <f t="shared" si="5"/>
        <v>96.687619047619052</v>
      </c>
      <c r="U42" s="73">
        <v>7.4469999999999995E-2</v>
      </c>
      <c r="V42" s="29">
        <v>7.5770000000000004E-2</v>
      </c>
      <c r="W42" s="29">
        <v>6.8559999999999996E-2</v>
      </c>
      <c r="X42" s="29">
        <v>6.7119999999999999E-2</v>
      </c>
      <c r="Y42" s="29">
        <v>7.5579999999999994E-2</v>
      </c>
      <c r="Z42" s="29">
        <v>8.0140000000000003E-2</v>
      </c>
      <c r="AA42" s="74">
        <v>7.152E-2</v>
      </c>
      <c r="AB42" s="76">
        <f t="shared" si="2"/>
        <v>7.3308571428571417E-2</v>
      </c>
      <c r="AC42" s="77">
        <f t="shared" si="3"/>
        <v>97.744761904761887</v>
      </c>
      <c r="AF42" s="57"/>
      <c r="AG42" s="57"/>
      <c r="AH42" s="57"/>
      <c r="AI42" s="57"/>
      <c r="AJ42" s="57"/>
      <c r="AK42" s="57"/>
      <c r="AL42" s="57"/>
    </row>
    <row r="43" spans="1:38" x14ac:dyDescent="0.25">
      <c r="A43" s="16" t="s">
        <v>42</v>
      </c>
      <c r="B43" s="63">
        <v>0.99919999999999998</v>
      </c>
      <c r="C43" s="28">
        <v>7.1260000000000004E-2</v>
      </c>
      <c r="D43" s="29">
        <v>7.1819999999999995E-2</v>
      </c>
      <c r="E43" s="29">
        <v>7.3469999999999994E-2</v>
      </c>
      <c r="F43" s="29">
        <v>7.2499999999999995E-2</v>
      </c>
      <c r="G43" s="29">
        <v>7.7590000000000006E-2</v>
      </c>
      <c r="H43" s="29">
        <v>7.5639999999999999E-2</v>
      </c>
      <c r="I43" s="34">
        <v>7.3819999999999997E-2</v>
      </c>
      <c r="J43" s="40">
        <f t="shared" si="0"/>
        <v>7.3728571428571435E-2</v>
      </c>
      <c r="K43" s="49">
        <f t="shared" si="4"/>
        <v>98.304761904761918</v>
      </c>
      <c r="L43" s="28">
        <v>7.1179999999999993E-2</v>
      </c>
      <c r="M43" s="29">
        <v>7.3219999999999993E-2</v>
      </c>
      <c r="N43" s="29">
        <v>7.4459999999999998E-2</v>
      </c>
      <c r="O43" s="29">
        <v>7.6410000000000006E-2</v>
      </c>
      <c r="P43" s="29">
        <v>7.331E-2</v>
      </c>
      <c r="Q43" s="29">
        <v>7.6810000000000003E-2</v>
      </c>
      <c r="R43" s="58">
        <v>7.8780000000000003E-2</v>
      </c>
      <c r="S43" s="40">
        <f t="shared" si="1"/>
        <v>7.4881428571428557E-2</v>
      </c>
      <c r="T43" s="68">
        <f t="shared" si="5"/>
        <v>99.841904761904743</v>
      </c>
      <c r="U43" s="73">
        <v>7.6289999999999997E-2</v>
      </c>
      <c r="V43" s="29">
        <v>7.5990000000000002E-2</v>
      </c>
      <c r="W43" s="29">
        <v>7.8909999999999994E-2</v>
      </c>
      <c r="X43" s="29">
        <v>7.8640000000000002E-2</v>
      </c>
      <c r="Y43" s="29">
        <v>7.6240000000000002E-2</v>
      </c>
      <c r="Z43" s="29">
        <v>7.5719999999999996E-2</v>
      </c>
      <c r="AA43" s="74">
        <v>7.8700000000000006E-2</v>
      </c>
      <c r="AB43" s="76">
        <f t="shared" si="2"/>
        <v>7.7212857142857153E-2</v>
      </c>
      <c r="AC43" s="77">
        <f t="shared" si="3"/>
        <v>102.95047619047621</v>
      </c>
      <c r="AF43" s="57"/>
      <c r="AG43" s="57"/>
      <c r="AH43" s="57"/>
      <c r="AI43" s="57"/>
      <c r="AJ43" s="57"/>
      <c r="AK43" s="57"/>
      <c r="AL43" s="57"/>
    </row>
    <row r="44" spans="1:38" x14ac:dyDescent="0.25">
      <c r="A44" s="16" t="s">
        <v>43</v>
      </c>
      <c r="B44" s="63">
        <v>0.99650000000000005</v>
      </c>
      <c r="C44" s="28">
        <v>7.0389999999999994E-2</v>
      </c>
      <c r="D44" s="29">
        <v>7.2029999999999997E-2</v>
      </c>
      <c r="E44" s="29">
        <v>6.8769999999999998E-2</v>
      </c>
      <c r="F44" s="29">
        <v>7.4230000000000004E-2</v>
      </c>
      <c r="G44" s="29">
        <v>7.4569999999999997E-2</v>
      </c>
      <c r="H44" s="29">
        <v>7.6050000000000006E-2</v>
      </c>
      <c r="I44" s="34">
        <v>6.8849999999999995E-2</v>
      </c>
      <c r="J44" s="40">
        <f t="shared" si="0"/>
        <v>7.2127142857142862E-2</v>
      </c>
      <c r="K44" s="49">
        <f t="shared" ref="K44:K75" si="6">J44/$G$1*100</f>
        <v>96.16952380952381</v>
      </c>
      <c r="L44" s="28">
        <v>7.2639999999999996E-2</v>
      </c>
      <c r="M44" s="29">
        <v>7.7420000000000003E-2</v>
      </c>
      <c r="N44" s="29">
        <v>7.2090000000000001E-2</v>
      </c>
      <c r="O44" s="29">
        <v>7.5770000000000004E-2</v>
      </c>
      <c r="P44" s="29">
        <v>8.1629999999999994E-2</v>
      </c>
      <c r="Q44" s="29">
        <v>8.0360000000000001E-2</v>
      </c>
      <c r="R44" s="58">
        <v>8.0149999999999999E-2</v>
      </c>
      <c r="S44" s="40">
        <f t="shared" si="1"/>
        <v>7.7151428571428565E-2</v>
      </c>
      <c r="T44" s="68">
        <f t="shared" ref="T44:T75" si="7">S44/$G$1*100</f>
        <v>102.86857142857141</v>
      </c>
      <c r="U44" s="73">
        <v>7.5090000000000004E-2</v>
      </c>
      <c r="V44" s="29">
        <v>7.0129999999999998E-2</v>
      </c>
      <c r="W44" s="29">
        <v>7.1989999999999998E-2</v>
      </c>
      <c r="X44" s="29">
        <v>7.5630000000000003E-2</v>
      </c>
      <c r="Y44" s="29">
        <v>7.1249999999999994E-2</v>
      </c>
      <c r="Z44" s="29">
        <v>7.5329999999999994E-2</v>
      </c>
      <c r="AA44" s="74">
        <v>7.3010000000000005E-2</v>
      </c>
      <c r="AB44" s="76">
        <f t="shared" si="2"/>
        <v>7.3204285714285708E-2</v>
      </c>
      <c r="AC44" s="77">
        <f t="shared" si="3"/>
        <v>97.605714285714285</v>
      </c>
      <c r="AF44" s="57"/>
      <c r="AG44" s="57"/>
      <c r="AH44" s="57"/>
      <c r="AI44" s="57"/>
      <c r="AJ44" s="57"/>
      <c r="AK44" s="57"/>
      <c r="AL44" s="57"/>
    </row>
    <row r="45" spans="1:38" x14ac:dyDescent="0.25">
      <c r="A45" s="16" t="s">
        <v>44</v>
      </c>
      <c r="B45" s="63">
        <v>0.99990000000000001</v>
      </c>
      <c r="C45" s="28">
        <v>6.7409999999999998E-2</v>
      </c>
      <c r="D45" s="29">
        <v>7.1279999999999996E-2</v>
      </c>
      <c r="E45" s="29">
        <v>7.6450000000000004E-2</v>
      </c>
      <c r="F45" s="29">
        <v>6.6470000000000001E-2</v>
      </c>
      <c r="G45" s="29">
        <v>7.3319999999999996E-2</v>
      </c>
      <c r="H45" s="29">
        <v>7.7450000000000005E-2</v>
      </c>
      <c r="I45" s="34">
        <v>7.1989999999999998E-2</v>
      </c>
      <c r="J45" s="40">
        <f t="shared" si="0"/>
        <v>7.2052857142857141E-2</v>
      </c>
      <c r="K45" s="49">
        <f t="shared" si="6"/>
        <v>96.070476190476199</v>
      </c>
      <c r="L45" s="28">
        <v>7.3459999999999998E-2</v>
      </c>
      <c r="M45" s="29">
        <v>8.3820000000000006E-2</v>
      </c>
      <c r="N45" s="29">
        <v>8.1379999999999994E-2</v>
      </c>
      <c r="O45" s="29">
        <v>8.4110000000000004E-2</v>
      </c>
      <c r="P45" s="29">
        <v>8.2159999999999997E-2</v>
      </c>
      <c r="Q45" s="29">
        <v>8.1079999999999999E-2</v>
      </c>
      <c r="R45" s="58">
        <v>8.1259999999999999E-2</v>
      </c>
      <c r="S45" s="40">
        <f t="shared" si="1"/>
        <v>8.1038571428571418E-2</v>
      </c>
      <c r="T45" s="68">
        <f t="shared" si="7"/>
        <v>108.05142857142856</v>
      </c>
      <c r="U45" s="73">
        <v>7.8640000000000002E-2</v>
      </c>
      <c r="V45" s="29">
        <v>7.8100000000000003E-2</v>
      </c>
      <c r="W45" s="29">
        <v>7.7549999999999994E-2</v>
      </c>
      <c r="X45" s="29">
        <v>8.1210000000000004E-2</v>
      </c>
      <c r="Y45" s="29">
        <v>8.0600000000000005E-2</v>
      </c>
      <c r="Z45" s="29">
        <v>7.9460000000000003E-2</v>
      </c>
      <c r="AA45" s="74">
        <v>7.7869999999999995E-2</v>
      </c>
      <c r="AB45" s="76">
        <f t="shared" si="2"/>
        <v>7.9061428571428574E-2</v>
      </c>
      <c r="AC45" s="77">
        <f t="shared" si="3"/>
        <v>105.4152380952381</v>
      </c>
      <c r="AF45" s="57"/>
      <c r="AG45" s="57"/>
      <c r="AH45" s="57"/>
      <c r="AI45" s="57"/>
      <c r="AJ45" s="57"/>
      <c r="AK45" s="57"/>
      <c r="AL45" s="57"/>
    </row>
    <row r="46" spans="1:38" x14ac:dyDescent="0.25">
      <c r="A46" s="16" t="s">
        <v>45</v>
      </c>
      <c r="B46" s="63">
        <v>0.99129999999999996</v>
      </c>
      <c r="C46" s="28">
        <v>7.4529999999999999E-2</v>
      </c>
      <c r="D46" s="29">
        <v>7.0580000000000004E-2</v>
      </c>
      <c r="E46" s="29">
        <v>6.7849999999999994E-2</v>
      </c>
      <c r="F46" s="29">
        <v>6.4649999999999999E-2</v>
      </c>
      <c r="G46" s="29">
        <v>7.7369999999999994E-2</v>
      </c>
      <c r="H46" s="29">
        <v>7.8820000000000001E-2</v>
      </c>
      <c r="I46" s="34">
        <v>6.4430000000000001E-2</v>
      </c>
      <c r="J46" s="40">
        <f t="shared" si="0"/>
        <v>7.1175714285714287E-2</v>
      </c>
      <c r="K46" s="49">
        <f t="shared" si="6"/>
        <v>94.90095238095239</v>
      </c>
      <c r="L46" s="28">
        <v>8.3570000000000005E-2</v>
      </c>
      <c r="M46" s="29">
        <v>9.2100000000000001E-2</v>
      </c>
      <c r="N46" s="29">
        <v>7.9289999999999999E-2</v>
      </c>
      <c r="O46" s="29">
        <v>8.7760000000000005E-2</v>
      </c>
      <c r="P46" s="29">
        <v>7.9210000000000003E-2</v>
      </c>
      <c r="Q46" s="29">
        <v>8.4489999999999996E-2</v>
      </c>
      <c r="R46" s="58">
        <v>9.529E-2</v>
      </c>
      <c r="S46" s="40">
        <f t="shared" si="1"/>
        <v>8.5958571428571426E-2</v>
      </c>
      <c r="T46" s="68">
        <f t="shared" si="7"/>
        <v>114.61142857142856</v>
      </c>
      <c r="U46" s="73">
        <v>7.2919999999999999E-2</v>
      </c>
      <c r="V46" s="29">
        <v>7.1590000000000001E-2</v>
      </c>
      <c r="W46" s="29">
        <v>7.8320000000000001E-2</v>
      </c>
      <c r="X46" s="29">
        <v>6.4390000000000003E-2</v>
      </c>
      <c r="Y46" s="29">
        <v>7.3810000000000001E-2</v>
      </c>
      <c r="Z46" s="29">
        <v>7.1739999999999998E-2</v>
      </c>
      <c r="AA46" s="74">
        <v>7.1199999999999999E-2</v>
      </c>
      <c r="AB46" s="76">
        <f t="shared" si="2"/>
        <v>7.1995714285714288E-2</v>
      </c>
      <c r="AC46" s="77">
        <f t="shared" si="3"/>
        <v>95.994285714285724</v>
      </c>
      <c r="AF46" s="57"/>
      <c r="AG46" s="57"/>
      <c r="AH46" s="57"/>
      <c r="AI46" s="57"/>
      <c r="AJ46" s="57"/>
      <c r="AK46" s="57"/>
      <c r="AL46" s="57"/>
    </row>
    <row r="47" spans="1:38" x14ac:dyDescent="0.25">
      <c r="A47" s="16" t="s">
        <v>46</v>
      </c>
      <c r="B47" s="63">
        <v>0.99960000000000004</v>
      </c>
      <c r="C47" s="28">
        <v>6.9269999999999998E-2</v>
      </c>
      <c r="D47" s="29">
        <v>7.2669999999999998E-2</v>
      </c>
      <c r="E47" s="29">
        <v>7.5069999999999998E-2</v>
      </c>
      <c r="F47" s="29">
        <v>6.9860000000000005E-2</v>
      </c>
      <c r="G47" s="29">
        <v>7.3980000000000004E-2</v>
      </c>
      <c r="H47" s="29">
        <v>7.5929999999999997E-2</v>
      </c>
      <c r="I47" s="34">
        <v>7.1900000000000006E-2</v>
      </c>
      <c r="J47" s="40">
        <f t="shared" si="0"/>
        <v>7.266857142857143E-2</v>
      </c>
      <c r="K47" s="49">
        <f t="shared" si="6"/>
        <v>96.891428571428577</v>
      </c>
      <c r="L47" s="28">
        <v>7.6499999999999999E-2</v>
      </c>
      <c r="M47" s="29">
        <v>7.7499999999999999E-2</v>
      </c>
      <c r="N47" s="29">
        <v>7.5630000000000003E-2</v>
      </c>
      <c r="O47" s="29">
        <v>7.7549999999999994E-2</v>
      </c>
      <c r="P47" s="29">
        <v>8.0360000000000001E-2</v>
      </c>
      <c r="Q47" s="29">
        <v>7.8210000000000002E-2</v>
      </c>
      <c r="R47" s="58">
        <v>7.9780000000000004E-2</v>
      </c>
      <c r="S47" s="40">
        <f t="shared" si="1"/>
        <v>7.7932857142857137E-2</v>
      </c>
      <c r="T47" s="68">
        <f t="shared" si="7"/>
        <v>103.9104761904762</v>
      </c>
      <c r="U47" s="73">
        <v>7.8310000000000005E-2</v>
      </c>
      <c r="V47" s="29">
        <v>7.3230000000000003E-2</v>
      </c>
      <c r="W47" s="29">
        <v>7.6050000000000006E-2</v>
      </c>
      <c r="X47" s="29">
        <v>7.4370000000000006E-2</v>
      </c>
      <c r="Y47" s="29">
        <v>7.5520000000000004E-2</v>
      </c>
      <c r="Z47" s="29">
        <v>8.2369999999999999E-2</v>
      </c>
      <c r="AA47" s="74">
        <v>7.3810000000000001E-2</v>
      </c>
      <c r="AB47" s="76">
        <f t="shared" si="2"/>
        <v>7.6237142857142864E-2</v>
      </c>
      <c r="AC47" s="77">
        <f t="shared" si="3"/>
        <v>101.64952380952383</v>
      </c>
      <c r="AF47" s="57"/>
      <c r="AG47" s="57"/>
      <c r="AH47" s="57"/>
      <c r="AI47" s="57"/>
      <c r="AJ47" s="57"/>
      <c r="AK47" s="57"/>
      <c r="AL47" s="57"/>
    </row>
    <row r="48" spans="1:38" x14ac:dyDescent="0.25">
      <c r="A48" s="16" t="s">
        <v>47</v>
      </c>
      <c r="B48" s="63">
        <v>0.99850000000000005</v>
      </c>
      <c r="C48" s="28">
        <v>6.9879999999999998E-2</v>
      </c>
      <c r="D48" s="29">
        <v>6.9269999999999998E-2</v>
      </c>
      <c r="E48" s="29">
        <v>6.701E-2</v>
      </c>
      <c r="F48" s="29">
        <v>7.1080000000000004E-2</v>
      </c>
      <c r="G48" s="29">
        <v>7.0199999999999999E-2</v>
      </c>
      <c r="H48" s="29">
        <v>7.3760000000000006E-2</v>
      </c>
      <c r="I48" s="34">
        <v>6.8099999999999994E-2</v>
      </c>
      <c r="J48" s="40">
        <f t="shared" si="0"/>
        <v>6.9900000000000004E-2</v>
      </c>
      <c r="K48" s="49">
        <f t="shared" si="6"/>
        <v>93.2</v>
      </c>
      <c r="L48" s="28">
        <v>7.7060000000000003E-2</v>
      </c>
      <c r="M48" s="29">
        <v>8.2409999999999997E-2</v>
      </c>
      <c r="N48" s="29">
        <v>7.7450000000000005E-2</v>
      </c>
      <c r="O48" s="29">
        <v>7.8509999999999996E-2</v>
      </c>
      <c r="P48" s="29">
        <v>8.4140000000000006E-2</v>
      </c>
      <c r="Q48" s="29">
        <v>8.1229999999999997E-2</v>
      </c>
      <c r="R48" s="58">
        <v>8.2239999999999994E-2</v>
      </c>
      <c r="S48" s="40">
        <f t="shared" si="1"/>
        <v>8.0434285714285708E-2</v>
      </c>
      <c r="T48" s="68">
        <f t="shared" si="7"/>
        <v>107.24571428571427</v>
      </c>
      <c r="U48" s="73">
        <v>7.714E-2</v>
      </c>
      <c r="V48" s="29">
        <v>7.2910000000000003E-2</v>
      </c>
      <c r="W48" s="29">
        <v>7.9390000000000002E-2</v>
      </c>
      <c r="X48" s="29">
        <v>7.6670000000000002E-2</v>
      </c>
      <c r="Y48" s="29">
        <v>7.2419999999999998E-2</v>
      </c>
      <c r="Z48" s="29">
        <v>7.3340000000000002E-2</v>
      </c>
      <c r="AA48" s="74">
        <v>7.6630000000000004E-2</v>
      </c>
      <c r="AB48" s="76">
        <f t="shared" si="2"/>
        <v>7.5500000000000012E-2</v>
      </c>
      <c r="AC48" s="77">
        <f t="shared" si="3"/>
        <v>100.66666666666669</v>
      </c>
      <c r="AF48" s="57"/>
      <c r="AG48" s="57"/>
      <c r="AH48" s="57"/>
      <c r="AI48" s="57"/>
      <c r="AJ48" s="57"/>
      <c r="AK48" s="57"/>
      <c r="AL48" s="57"/>
    </row>
    <row r="49" spans="1:38" x14ac:dyDescent="0.25">
      <c r="A49" s="16" t="s">
        <v>48</v>
      </c>
      <c r="B49" s="63">
        <v>0.99939999999999996</v>
      </c>
      <c r="C49" s="28">
        <v>7.1360000000000007E-2</v>
      </c>
      <c r="D49" s="29">
        <v>7.4639999999999998E-2</v>
      </c>
      <c r="E49" s="29">
        <v>7.5240000000000001E-2</v>
      </c>
      <c r="F49" s="29">
        <v>7.3270000000000002E-2</v>
      </c>
      <c r="G49" s="29">
        <v>7.288E-2</v>
      </c>
      <c r="H49" s="29">
        <v>7.9100000000000004E-2</v>
      </c>
      <c r="I49" s="34">
        <v>7.4099999999999999E-2</v>
      </c>
      <c r="J49" s="40">
        <f t="shared" si="0"/>
        <v>7.4370000000000019E-2</v>
      </c>
      <c r="K49" s="49">
        <f t="shared" si="6"/>
        <v>99.160000000000025</v>
      </c>
      <c r="L49" s="28">
        <v>7.0459999999999995E-2</v>
      </c>
      <c r="M49" s="29">
        <v>7.4590000000000004E-2</v>
      </c>
      <c r="N49" s="29">
        <v>7.3950000000000002E-2</v>
      </c>
      <c r="O49" s="29">
        <v>7.4560000000000001E-2</v>
      </c>
      <c r="P49" s="29">
        <v>7.7060000000000003E-2</v>
      </c>
      <c r="Q49" s="29">
        <v>7.3529999999999998E-2</v>
      </c>
      <c r="R49" s="58">
        <v>7.7410000000000007E-2</v>
      </c>
      <c r="S49" s="40">
        <f t="shared" si="1"/>
        <v>7.4508571428571438E-2</v>
      </c>
      <c r="T49" s="68">
        <f t="shared" si="7"/>
        <v>99.344761904761924</v>
      </c>
      <c r="U49" s="73">
        <v>7.5300000000000006E-2</v>
      </c>
      <c r="V49" s="29">
        <v>7.3249999999999996E-2</v>
      </c>
      <c r="W49" s="29">
        <v>7.6149999999999995E-2</v>
      </c>
      <c r="X49" s="29">
        <v>7.3709999999999998E-2</v>
      </c>
      <c r="Y49" s="29">
        <v>7.5639999999999999E-2</v>
      </c>
      <c r="Z49" s="29">
        <v>7.9070000000000001E-2</v>
      </c>
      <c r="AA49" s="74">
        <v>7.5569999999999998E-2</v>
      </c>
      <c r="AB49" s="76">
        <f t="shared" si="2"/>
        <v>7.5527142857142862E-2</v>
      </c>
      <c r="AC49" s="77">
        <f t="shared" si="3"/>
        <v>100.70285714285716</v>
      </c>
      <c r="AF49" s="57"/>
      <c r="AG49" s="57"/>
      <c r="AH49" s="57"/>
      <c r="AI49" s="57"/>
      <c r="AJ49" s="57"/>
      <c r="AK49" s="57"/>
      <c r="AL49" s="57"/>
    </row>
    <row r="50" spans="1:38" x14ac:dyDescent="0.25">
      <c r="A50" s="16" t="s">
        <v>49</v>
      </c>
      <c r="B50" s="63">
        <v>0.99919999999999998</v>
      </c>
      <c r="C50" s="28">
        <v>6.2799999999999995E-2</v>
      </c>
      <c r="D50" s="29">
        <v>6.9699999999999998E-2</v>
      </c>
      <c r="E50" s="29">
        <v>6.5290000000000001E-2</v>
      </c>
      <c r="F50" s="29">
        <v>6.6180000000000003E-2</v>
      </c>
      <c r="G50" s="29">
        <v>7.2050000000000003E-2</v>
      </c>
      <c r="H50" s="29">
        <v>7.2520000000000001E-2</v>
      </c>
      <c r="I50" s="34">
        <v>6.8110000000000004E-2</v>
      </c>
      <c r="J50" s="40">
        <f t="shared" si="0"/>
        <v>6.8092857142857149E-2</v>
      </c>
      <c r="K50" s="49">
        <f t="shared" si="6"/>
        <v>90.790476190476198</v>
      </c>
      <c r="L50" s="28">
        <v>7.3580000000000007E-2</v>
      </c>
      <c r="M50" s="29">
        <v>7.9530000000000003E-2</v>
      </c>
      <c r="N50" s="29">
        <v>8.1500000000000003E-2</v>
      </c>
      <c r="O50" s="29">
        <v>8.3110000000000003E-2</v>
      </c>
      <c r="P50" s="29">
        <v>8.5010000000000002E-2</v>
      </c>
      <c r="Q50" s="29">
        <v>7.7219999999999997E-2</v>
      </c>
      <c r="R50" s="58">
        <v>8.7730000000000002E-2</v>
      </c>
      <c r="S50" s="40">
        <f t="shared" si="1"/>
        <v>8.1097142857142868E-2</v>
      </c>
      <c r="T50" s="68">
        <f t="shared" si="7"/>
        <v>108.12952380952383</v>
      </c>
      <c r="U50" s="73">
        <v>7.2370000000000004E-2</v>
      </c>
      <c r="V50" s="29">
        <v>7.1010000000000004E-2</v>
      </c>
      <c r="W50" s="29">
        <v>7.4050000000000005E-2</v>
      </c>
      <c r="X50" s="29">
        <v>7.3359999999999995E-2</v>
      </c>
      <c r="Y50" s="29">
        <v>7.4929999999999997E-2</v>
      </c>
      <c r="Z50" s="29">
        <v>8.0149999999999999E-2</v>
      </c>
      <c r="AA50" s="74">
        <v>7.4440000000000006E-2</v>
      </c>
      <c r="AB50" s="76">
        <f t="shared" si="2"/>
        <v>7.4330000000000007E-2</v>
      </c>
      <c r="AC50" s="77">
        <f t="shared" si="3"/>
        <v>99.106666666666683</v>
      </c>
      <c r="AF50" s="57"/>
      <c r="AG50" s="57"/>
      <c r="AH50" s="57"/>
      <c r="AI50" s="57"/>
      <c r="AJ50" s="57"/>
      <c r="AK50" s="57"/>
      <c r="AL50" s="57"/>
    </row>
    <row r="51" spans="1:38" x14ac:dyDescent="0.25">
      <c r="A51" s="16" t="s">
        <v>50</v>
      </c>
      <c r="B51" s="63">
        <v>0.99860000000000004</v>
      </c>
      <c r="C51" s="28">
        <v>6.5820000000000004E-2</v>
      </c>
      <c r="D51" s="29">
        <v>7.1160000000000001E-2</v>
      </c>
      <c r="E51" s="29">
        <v>6.9580000000000003E-2</v>
      </c>
      <c r="F51" s="29">
        <v>6.9800000000000001E-2</v>
      </c>
      <c r="G51" s="29">
        <v>6.6140000000000004E-2</v>
      </c>
      <c r="H51" s="29">
        <v>7.4969999999999995E-2</v>
      </c>
      <c r="I51" s="34">
        <v>7.195E-2</v>
      </c>
      <c r="J51" s="40">
        <f t="shared" si="0"/>
        <v>6.9917142857142858E-2</v>
      </c>
      <c r="K51" s="49">
        <f t="shared" si="6"/>
        <v>93.222857142857151</v>
      </c>
      <c r="L51" s="28">
        <v>7.349E-2</v>
      </c>
      <c r="M51" s="29">
        <v>7.5480000000000005E-2</v>
      </c>
      <c r="N51" s="29">
        <v>7.0699999999999999E-2</v>
      </c>
      <c r="O51" s="29">
        <v>7.349E-2</v>
      </c>
      <c r="P51" s="29">
        <v>8.1100000000000005E-2</v>
      </c>
      <c r="Q51" s="29">
        <v>7.5749999999999998E-2</v>
      </c>
      <c r="R51" s="58">
        <v>7.4840000000000004E-2</v>
      </c>
      <c r="S51" s="40">
        <f t="shared" si="1"/>
        <v>7.4978571428571422E-2</v>
      </c>
      <c r="T51" s="68">
        <f t="shared" si="7"/>
        <v>99.971428571428561</v>
      </c>
      <c r="U51" s="73">
        <v>7.6579999999999995E-2</v>
      </c>
      <c r="V51" s="29">
        <v>7.2190000000000004E-2</v>
      </c>
      <c r="W51" s="29">
        <v>7.1840000000000001E-2</v>
      </c>
      <c r="X51" s="29">
        <v>7.6060000000000003E-2</v>
      </c>
      <c r="Y51" s="29">
        <v>7.5160000000000005E-2</v>
      </c>
      <c r="Z51" s="29">
        <v>8.3260000000000001E-2</v>
      </c>
      <c r="AA51" s="74">
        <v>7.4959999999999999E-2</v>
      </c>
      <c r="AB51" s="76">
        <f t="shared" si="2"/>
        <v>7.5721428571428578E-2</v>
      </c>
      <c r="AC51" s="77">
        <f t="shared" si="3"/>
        <v>100.96190476190479</v>
      </c>
      <c r="AF51" s="57"/>
      <c r="AG51" s="57"/>
      <c r="AH51" s="57"/>
      <c r="AI51" s="57"/>
      <c r="AJ51" s="57"/>
      <c r="AK51" s="57"/>
      <c r="AL51" s="57"/>
    </row>
    <row r="52" spans="1:38" x14ac:dyDescent="0.25">
      <c r="A52" s="16" t="s">
        <v>51</v>
      </c>
      <c r="B52" s="63">
        <v>0.99909999999999999</v>
      </c>
      <c r="C52" s="28">
        <v>7.5850000000000001E-2</v>
      </c>
      <c r="D52" s="29">
        <v>7.3179999999999995E-2</v>
      </c>
      <c r="E52" s="29">
        <v>7.5810000000000002E-2</v>
      </c>
      <c r="F52" s="29">
        <v>7.5679999999999997E-2</v>
      </c>
      <c r="G52" s="29">
        <v>7.893E-2</v>
      </c>
      <c r="H52" s="29">
        <v>7.6579999999999995E-2</v>
      </c>
      <c r="I52" s="34">
        <v>7.4969999999999995E-2</v>
      </c>
      <c r="J52" s="40">
        <f t="shared" si="0"/>
        <v>7.5857142857142859E-2</v>
      </c>
      <c r="K52" s="49">
        <f t="shared" si="6"/>
        <v>101.14285714285715</v>
      </c>
      <c r="L52" s="28">
        <v>7.2230000000000003E-2</v>
      </c>
      <c r="M52" s="29">
        <v>7.6780000000000001E-2</v>
      </c>
      <c r="N52" s="29">
        <v>7.6550000000000007E-2</v>
      </c>
      <c r="O52" s="29">
        <v>7.8939999999999996E-2</v>
      </c>
      <c r="P52" s="29">
        <v>7.8299999999999995E-2</v>
      </c>
      <c r="Q52" s="29">
        <v>7.8799999999999995E-2</v>
      </c>
      <c r="R52" s="58">
        <v>7.9619999999999996E-2</v>
      </c>
      <c r="S52" s="40">
        <f t="shared" si="1"/>
        <v>7.7317142857142848E-2</v>
      </c>
      <c r="T52" s="68">
        <f t="shared" si="7"/>
        <v>103.08952380952381</v>
      </c>
      <c r="U52" s="73">
        <v>7.8439999999999996E-2</v>
      </c>
      <c r="V52" s="29">
        <v>7.1389999999999995E-2</v>
      </c>
      <c r="W52" s="29">
        <v>7.5730000000000006E-2</v>
      </c>
      <c r="X52" s="29">
        <v>7.5319999999999998E-2</v>
      </c>
      <c r="Y52" s="29">
        <v>7.7210000000000001E-2</v>
      </c>
      <c r="Z52" s="29">
        <v>7.8780000000000003E-2</v>
      </c>
      <c r="AA52" s="74">
        <v>7.5020000000000003E-2</v>
      </c>
      <c r="AB52" s="76">
        <f t="shared" si="2"/>
        <v>7.5984285714285713E-2</v>
      </c>
      <c r="AC52" s="77">
        <f t="shared" si="3"/>
        <v>101.31238095238095</v>
      </c>
      <c r="AF52" s="57"/>
      <c r="AG52" s="57"/>
      <c r="AH52" s="57"/>
      <c r="AI52" s="57"/>
      <c r="AJ52" s="57"/>
      <c r="AK52" s="57"/>
      <c r="AL52" s="57"/>
    </row>
    <row r="53" spans="1:38" x14ac:dyDescent="0.25">
      <c r="A53" s="16" t="s">
        <v>52</v>
      </c>
      <c r="B53" s="63">
        <v>0.99960000000000004</v>
      </c>
      <c r="C53" s="28">
        <v>7.1069999999999994E-2</v>
      </c>
      <c r="D53" s="29">
        <v>6.8839999999999998E-2</v>
      </c>
      <c r="E53" s="29">
        <v>7.0919999999999997E-2</v>
      </c>
      <c r="F53" s="29">
        <v>7.0749999999999993E-2</v>
      </c>
      <c r="G53" s="29">
        <v>7.0309999999999997E-2</v>
      </c>
      <c r="H53" s="29">
        <v>6.7089999999999997E-2</v>
      </c>
      <c r="I53" s="34">
        <v>6.7699999999999996E-2</v>
      </c>
      <c r="J53" s="40">
        <f t="shared" si="0"/>
        <v>6.9525714285714274E-2</v>
      </c>
      <c r="K53" s="49">
        <f t="shared" si="6"/>
        <v>92.700952380952373</v>
      </c>
      <c r="L53" s="28">
        <v>6.5850000000000006E-2</v>
      </c>
      <c r="M53" s="29">
        <v>6.651E-2</v>
      </c>
      <c r="N53" s="29">
        <v>7.3219999999999993E-2</v>
      </c>
      <c r="O53" s="29">
        <v>7.2800000000000004E-2</v>
      </c>
      <c r="P53" s="29">
        <v>7.535E-2</v>
      </c>
      <c r="Q53" s="29">
        <v>7.7249999999999999E-2</v>
      </c>
      <c r="R53" s="58">
        <v>7.4929999999999997E-2</v>
      </c>
      <c r="S53" s="40">
        <f t="shared" si="1"/>
        <v>7.2272857142857139E-2</v>
      </c>
      <c r="T53" s="68">
        <f t="shared" si="7"/>
        <v>96.363809523809522</v>
      </c>
      <c r="U53" s="73">
        <v>7.5920000000000001E-2</v>
      </c>
      <c r="V53" s="29">
        <v>6.3769999999999993E-2</v>
      </c>
      <c r="W53" s="29">
        <v>7.4200000000000002E-2</v>
      </c>
      <c r="X53" s="29">
        <v>7.4730000000000005E-2</v>
      </c>
      <c r="Y53" s="29">
        <v>7.2139999999999996E-2</v>
      </c>
      <c r="Z53" s="29">
        <v>7.0480000000000001E-2</v>
      </c>
      <c r="AA53" s="74">
        <v>7.1139999999999995E-2</v>
      </c>
      <c r="AB53" s="76">
        <f t="shared" si="2"/>
        <v>7.1768571428571418E-2</v>
      </c>
      <c r="AC53" s="77">
        <f t="shared" si="3"/>
        <v>95.69142857142856</v>
      </c>
      <c r="AF53" s="57"/>
      <c r="AG53" s="57"/>
      <c r="AH53" s="57"/>
      <c r="AI53" s="57"/>
      <c r="AJ53" s="57"/>
      <c r="AK53" s="57"/>
      <c r="AL53" s="57"/>
    </row>
    <row r="54" spans="1:38" x14ac:dyDescent="0.25">
      <c r="A54" s="16" t="s">
        <v>53</v>
      </c>
      <c r="B54" s="63">
        <v>0.99119999999999997</v>
      </c>
      <c r="C54" s="28">
        <v>7.0019999999999999E-2</v>
      </c>
      <c r="D54" s="29">
        <v>6.9500000000000006E-2</v>
      </c>
      <c r="E54" s="29">
        <v>6.7110000000000003E-2</v>
      </c>
      <c r="F54" s="29">
        <v>6.5769999999999995E-2</v>
      </c>
      <c r="G54" s="29">
        <v>6.3229999999999995E-2</v>
      </c>
      <c r="H54" s="29">
        <v>7.1840000000000001E-2</v>
      </c>
      <c r="I54" s="34">
        <v>6.9199999999999998E-2</v>
      </c>
      <c r="J54" s="40">
        <f t="shared" si="0"/>
        <v>6.8095714285714287E-2</v>
      </c>
      <c r="K54" s="49">
        <f t="shared" si="6"/>
        <v>90.794285714285721</v>
      </c>
      <c r="L54" s="28">
        <v>6.7699999999999996E-2</v>
      </c>
      <c r="M54" s="29">
        <v>7.7240000000000003E-2</v>
      </c>
      <c r="N54" s="29">
        <v>8.0250000000000002E-2</v>
      </c>
      <c r="O54" s="29">
        <v>7.5980000000000006E-2</v>
      </c>
      <c r="P54" s="29">
        <v>7.6719999999999997E-2</v>
      </c>
      <c r="Q54" s="29">
        <v>7.9530000000000003E-2</v>
      </c>
      <c r="R54" s="58">
        <v>7.6130000000000003E-2</v>
      </c>
      <c r="S54" s="40">
        <f t="shared" si="1"/>
        <v>7.6221428571428565E-2</v>
      </c>
      <c r="T54" s="68">
        <f t="shared" si="7"/>
        <v>101.62857142857142</v>
      </c>
      <c r="U54" s="73">
        <v>6.6500000000000004E-2</v>
      </c>
      <c r="V54" s="29">
        <v>6.8820000000000006E-2</v>
      </c>
      <c r="W54" s="29">
        <v>7.3690000000000005E-2</v>
      </c>
      <c r="X54" s="29">
        <v>7.6359999999999997E-2</v>
      </c>
      <c r="Y54" s="29">
        <v>8.2799999999999999E-2</v>
      </c>
      <c r="Z54" s="29">
        <v>7.7200000000000005E-2</v>
      </c>
      <c r="AA54" s="74">
        <v>6.7530000000000007E-2</v>
      </c>
      <c r="AB54" s="76">
        <f t="shared" si="2"/>
        <v>7.3271428571428571E-2</v>
      </c>
      <c r="AC54" s="77">
        <f t="shared" si="3"/>
        <v>97.695238095238096</v>
      </c>
      <c r="AF54" s="57"/>
      <c r="AG54" s="57"/>
      <c r="AH54" s="57"/>
      <c r="AI54" s="57"/>
      <c r="AJ54" s="57"/>
      <c r="AK54" s="57"/>
      <c r="AL54" s="57"/>
    </row>
    <row r="55" spans="1:38" x14ac:dyDescent="0.25">
      <c r="A55" s="16" t="s">
        <v>54</v>
      </c>
      <c r="B55" s="63">
        <v>0.99890000000000001</v>
      </c>
      <c r="C55" s="28">
        <v>6.7919999999999994E-2</v>
      </c>
      <c r="D55" s="29">
        <v>6.8019999999999997E-2</v>
      </c>
      <c r="E55" s="29">
        <v>7.3130000000000001E-2</v>
      </c>
      <c r="F55" s="29">
        <v>6.8000000000000005E-2</v>
      </c>
      <c r="G55" s="29">
        <v>7.0449999999999999E-2</v>
      </c>
      <c r="H55" s="29">
        <v>7.6780000000000001E-2</v>
      </c>
      <c r="I55" s="34">
        <v>7.1300000000000002E-2</v>
      </c>
      <c r="J55" s="40">
        <f t="shared" si="0"/>
        <v>7.0800000000000002E-2</v>
      </c>
      <c r="K55" s="49">
        <f t="shared" si="6"/>
        <v>94.4</v>
      </c>
      <c r="L55" s="28">
        <v>7.2889999999999996E-2</v>
      </c>
      <c r="M55" s="29">
        <v>7.5439999999999993E-2</v>
      </c>
      <c r="N55" s="29">
        <v>7.5130000000000002E-2</v>
      </c>
      <c r="O55" s="29">
        <v>7.6069999999999999E-2</v>
      </c>
      <c r="P55" s="29">
        <v>7.7920000000000003E-2</v>
      </c>
      <c r="Q55" s="29">
        <v>8.1159999999999996E-2</v>
      </c>
      <c r="R55" s="58">
        <v>7.6350000000000001E-2</v>
      </c>
      <c r="S55" s="40">
        <f t="shared" si="1"/>
        <v>7.642285714285714E-2</v>
      </c>
      <c r="T55" s="68">
        <f t="shared" si="7"/>
        <v>101.89714285714287</v>
      </c>
      <c r="U55" s="73">
        <v>7.8839999999999993E-2</v>
      </c>
      <c r="V55" s="29">
        <v>6.8540000000000004E-2</v>
      </c>
      <c r="W55" s="29">
        <v>7.5190000000000007E-2</v>
      </c>
      <c r="X55" s="29">
        <v>7.5179999999999997E-2</v>
      </c>
      <c r="Y55" s="29">
        <v>7.5560000000000002E-2</v>
      </c>
      <c r="Z55" s="29">
        <v>8.0159999999999995E-2</v>
      </c>
      <c r="AA55" s="74">
        <v>7.4810000000000001E-2</v>
      </c>
      <c r="AB55" s="76">
        <f t="shared" si="2"/>
        <v>7.546857142857144E-2</v>
      </c>
      <c r="AC55" s="77">
        <f t="shared" si="3"/>
        <v>100.62476190476193</v>
      </c>
      <c r="AF55" s="57"/>
      <c r="AG55" s="57"/>
      <c r="AH55" s="57"/>
      <c r="AI55" s="57"/>
      <c r="AJ55" s="57"/>
      <c r="AK55" s="57"/>
      <c r="AL55" s="57"/>
    </row>
    <row r="56" spans="1:38" x14ac:dyDescent="0.25">
      <c r="A56" s="16" t="s">
        <v>55</v>
      </c>
      <c r="B56" s="63">
        <v>0.99819999999999998</v>
      </c>
      <c r="C56" s="28">
        <v>6.9120000000000001E-2</v>
      </c>
      <c r="D56" s="29">
        <v>7.1550000000000002E-2</v>
      </c>
      <c r="E56" s="29">
        <v>7.4230000000000004E-2</v>
      </c>
      <c r="F56" s="29">
        <v>7.1590000000000001E-2</v>
      </c>
      <c r="G56" s="29">
        <v>7.4929999999999997E-2</v>
      </c>
      <c r="H56" s="29">
        <v>7.3510000000000006E-2</v>
      </c>
      <c r="I56" s="34">
        <v>7.6039999999999996E-2</v>
      </c>
      <c r="J56" s="40">
        <f t="shared" si="0"/>
        <v>7.2995714285714289E-2</v>
      </c>
      <c r="K56" s="49">
        <f t="shared" si="6"/>
        <v>97.327619047619052</v>
      </c>
      <c r="L56" s="28">
        <v>7.6189999999999994E-2</v>
      </c>
      <c r="M56" s="29">
        <v>8.0269999999999994E-2</v>
      </c>
      <c r="N56" s="29">
        <v>7.9339999999999994E-2</v>
      </c>
      <c r="O56" s="29">
        <v>8.183E-2</v>
      </c>
      <c r="P56" s="29">
        <v>7.9159999999999994E-2</v>
      </c>
      <c r="Q56" s="29">
        <v>8.4110000000000004E-2</v>
      </c>
      <c r="R56" s="58">
        <v>8.3739999999999995E-2</v>
      </c>
      <c r="S56" s="40">
        <f t="shared" si="1"/>
        <v>8.0662857142857147E-2</v>
      </c>
      <c r="T56" s="68">
        <f t="shared" si="7"/>
        <v>107.55047619047619</v>
      </c>
      <c r="U56" s="73">
        <v>7.6819999999999999E-2</v>
      </c>
      <c r="V56" s="29">
        <v>7.5090000000000004E-2</v>
      </c>
      <c r="W56" s="29">
        <v>7.4410000000000004E-2</v>
      </c>
      <c r="X56" s="29">
        <v>7.7049999999999993E-2</v>
      </c>
      <c r="Y56" s="29">
        <v>7.8649999999999998E-2</v>
      </c>
      <c r="Z56" s="29">
        <v>8.1100000000000005E-2</v>
      </c>
      <c r="AA56" s="74">
        <v>7.8589999999999993E-2</v>
      </c>
      <c r="AB56" s="76">
        <f t="shared" si="2"/>
        <v>7.7387142857142849E-2</v>
      </c>
      <c r="AC56" s="77">
        <f t="shared" si="3"/>
        <v>103.18285714285713</v>
      </c>
      <c r="AF56" s="57"/>
      <c r="AG56" s="57"/>
      <c r="AH56" s="57"/>
      <c r="AI56" s="57"/>
      <c r="AJ56" s="57"/>
      <c r="AK56" s="57"/>
      <c r="AL56" s="57"/>
    </row>
    <row r="57" spans="1:38" x14ac:dyDescent="0.25">
      <c r="A57" s="16" t="s">
        <v>56</v>
      </c>
      <c r="B57" s="63">
        <v>0.99690000000000001</v>
      </c>
      <c r="C57" s="28">
        <v>7.2050000000000003E-2</v>
      </c>
      <c r="D57" s="29">
        <v>6.862E-2</v>
      </c>
      <c r="E57" s="29">
        <v>6.7900000000000002E-2</v>
      </c>
      <c r="F57" s="29">
        <v>6.8500000000000005E-2</v>
      </c>
      <c r="G57" s="29">
        <v>7.5410000000000005E-2</v>
      </c>
      <c r="H57" s="29">
        <v>7.1340000000000001E-2</v>
      </c>
      <c r="I57" s="34">
        <v>6.608E-2</v>
      </c>
      <c r="J57" s="40">
        <f t="shared" si="0"/>
        <v>6.998571428571429E-2</v>
      </c>
      <c r="K57" s="49">
        <f t="shared" si="6"/>
        <v>93.314285714285731</v>
      </c>
      <c r="L57" s="28">
        <v>8.2000000000000003E-2</v>
      </c>
      <c r="M57" s="29">
        <v>8.6650000000000005E-2</v>
      </c>
      <c r="N57" s="29">
        <v>7.9259999999999997E-2</v>
      </c>
      <c r="O57" s="29">
        <v>9.3560000000000004E-2</v>
      </c>
      <c r="P57" s="29">
        <v>9.3299999999999994E-2</v>
      </c>
      <c r="Q57" s="29">
        <v>8.165E-2</v>
      </c>
      <c r="R57" s="58">
        <v>9.375E-2</v>
      </c>
      <c r="S57" s="40">
        <f t="shared" si="1"/>
        <v>8.7167142857142874E-2</v>
      </c>
      <c r="T57" s="68">
        <f t="shared" si="7"/>
        <v>116.22285714285717</v>
      </c>
      <c r="U57" s="73">
        <v>7.5870000000000007E-2</v>
      </c>
      <c r="V57" s="29">
        <v>7.1790000000000007E-2</v>
      </c>
      <c r="W57" s="29">
        <v>7.6939999999999995E-2</v>
      </c>
      <c r="X57" s="29">
        <v>7.1999999999999995E-2</v>
      </c>
      <c r="Y57" s="29">
        <v>8.1369999999999998E-2</v>
      </c>
      <c r="Z57" s="29">
        <v>8.0390000000000003E-2</v>
      </c>
      <c r="AA57" s="74">
        <v>8.2360000000000003E-2</v>
      </c>
      <c r="AB57" s="76">
        <f t="shared" si="2"/>
        <v>7.7245714285714293E-2</v>
      </c>
      <c r="AC57" s="77">
        <f t="shared" si="3"/>
        <v>102.99428571428572</v>
      </c>
      <c r="AF57" s="57"/>
      <c r="AG57" s="57"/>
      <c r="AH57" s="57"/>
      <c r="AI57" s="57"/>
      <c r="AJ57" s="57"/>
      <c r="AK57" s="57"/>
      <c r="AL57" s="57"/>
    </row>
    <row r="58" spans="1:38" x14ac:dyDescent="0.25">
      <c r="A58" s="16" t="s">
        <v>57</v>
      </c>
      <c r="B58" s="63">
        <v>0.99780000000000002</v>
      </c>
      <c r="C58" s="28">
        <v>6.5509999999999999E-2</v>
      </c>
      <c r="D58" s="29">
        <v>7.0040000000000005E-2</v>
      </c>
      <c r="E58" s="29">
        <v>7.324E-2</v>
      </c>
      <c r="F58" s="29">
        <v>6.4899999999999999E-2</v>
      </c>
      <c r="G58" s="29">
        <v>6.9620000000000001E-2</v>
      </c>
      <c r="H58" s="29">
        <v>7.3039999999999994E-2</v>
      </c>
      <c r="I58" s="34">
        <v>6.8379999999999996E-2</v>
      </c>
      <c r="J58" s="40">
        <f t="shared" si="0"/>
        <v>6.9247142857142854E-2</v>
      </c>
      <c r="K58" s="49">
        <f t="shared" si="6"/>
        <v>92.329523809523806</v>
      </c>
      <c r="L58" s="28">
        <v>6.9370000000000001E-2</v>
      </c>
      <c r="M58" s="29">
        <v>7.5380000000000003E-2</v>
      </c>
      <c r="N58" s="29">
        <v>8.1100000000000005E-2</v>
      </c>
      <c r="O58" s="29">
        <v>8.2930000000000004E-2</v>
      </c>
      <c r="P58" s="29">
        <v>7.9519999999999993E-2</v>
      </c>
      <c r="Q58" s="29">
        <v>8.0250000000000002E-2</v>
      </c>
      <c r="R58" s="58">
        <v>7.5870000000000007E-2</v>
      </c>
      <c r="S58" s="40">
        <f t="shared" si="1"/>
        <v>7.7774285714285712E-2</v>
      </c>
      <c r="T58" s="68">
        <f t="shared" si="7"/>
        <v>103.69904761904762</v>
      </c>
      <c r="U58" s="73">
        <v>8.2519999999999996E-2</v>
      </c>
      <c r="V58" s="29">
        <v>7.9920000000000005E-2</v>
      </c>
      <c r="W58" s="29">
        <v>7.213E-2</v>
      </c>
      <c r="X58" s="29">
        <v>7.7460000000000001E-2</v>
      </c>
      <c r="Y58" s="29">
        <v>8.4159999999999999E-2</v>
      </c>
      <c r="Z58" s="29">
        <v>8.9330000000000007E-2</v>
      </c>
      <c r="AA58" s="74">
        <v>7.6399999999999996E-2</v>
      </c>
      <c r="AB58" s="76">
        <f t="shared" si="2"/>
        <v>8.0274285714285729E-2</v>
      </c>
      <c r="AC58" s="77">
        <f t="shared" si="3"/>
        <v>107.03238095238096</v>
      </c>
      <c r="AF58" s="57"/>
      <c r="AG58" s="57"/>
      <c r="AH58" s="57"/>
      <c r="AI58" s="57"/>
      <c r="AJ58" s="57"/>
      <c r="AK58" s="57"/>
      <c r="AL58" s="57"/>
    </row>
    <row r="59" spans="1:38" x14ac:dyDescent="0.25">
      <c r="A59" s="16" t="s">
        <v>58</v>
      </c>
      <c r="B59" s="63">
        <v>0.99209999999999998</v>
      </c>
      <c r="C59" s="28">
        <v>7.9829999999999998E-2</v>
      </c>
      <c r="D59" s="29">
        <v>6.3240000000000005E-2</v>
      </c>
      <c r="E59" s="29">
        <v>7.2529999999999997E-2</v>
      </c>
      <c r="F59" s="29">
        <v>6.991E-2</v>
      </c>
      <c r="G59" s="29">
        <v>7.4620000000000006E-2</v>
      </c>
      <c r="H59" s="29">
        <v>5.9409999999999998E-2</v>
      </c>
      <c r="I59" s="34">
        <v>6.08E-2</v>
      </c>
      <c r="J59" s="40">
        <f t="shared" si="0"/>
        <v>6.8620000000000014E-2</v>
      </c>
      <c r="K59" s="49">
        <f t="shared" si="6"/>
        <v>91.493333333333354</v>
      </c>
      <c r="L59" s="28">
        <v>6.8790000000000004E-2</v>
      </c>
      <c r="M59" s="29">
        <v>5.8009999999999999E-2</v>
      </c>
      <c r="N59" s="29">
        <v>7.1050000000000002E-2</v>
      </c>
      <c r="O59" s="29">
        <v>8.251E-2</v>
      </c>
      <c r="P59" s="29">
        <v>7.8079999999999997E-2</v>
      </c>
      <c r="Q59" s="29">
        <v>7.9729999999999995E-2</v>
      </c>
      <c r="R59" s="58">
        <v>6.7820000000000005E-2</v>
      </c>
      <c r="S59" s="40">
        <f t="shared" si="1"/>
        <v>7.2284285714285704E-2</v>
      </c>
      <c r="T59" s="68">
        <f t="shared" si="7"/>
        <v>96.379047619047611</v>
      </c>
      <c r="U59" s="73">
        <v>6.5729999999999997E-2</v>
      </c>
      <c r="V59" s="29">
        <v>6.1519999999999998E-2</v>
      </c>
      <c r="W59" s="29">
        <v>6.9550000000000001E-2</v>
      </c>
      <c r="X59" s="29">
        <v>7.0879999999999999E-2</v>
      </c>
      <c r="Y59" s="29">
        <v>6.8269999999999997E-2</v>
      </c>
      <c r="Z59" s="29">
        <v>7.5730000000000006E-2</v>
      </c>
      <c r="AA59" s="74">
        <v>6.3780000000000003E-2</v>
      </c>
      <c r="AB59" s="76">
        <f t="shared" si="2"/>
        <v>6.7922857142857146E-2</v>
      </c>
      <c r="AC59" s="77">
        <f t="shared" si="3"/>
        <v>90.563809523809539</v>
      </c>
      <c r="AF59" s="57"/>
      <c r="AG59" s="57"/>
      <c r="AH59" s="57"/>
      <c r="AI59" s="57"/>
      <c r="AJ59" s="57"/>
      <c r="AK59" s="57"/>
      <c r="AL59" s="57"/>
    </row>
    <row r="60" spans="1:38" x14ac:dyDescent="0.25">
      <c r="A60" s="16" t="s">
        <v>59</v>
      </c>
      <c r="B60" s="63">
        <v>0.98760000000000003</v>
      </c>
      <c r="C60" s="28">
        <v>7.1249999999999994E-2</v>
      </c>
      <c r="D60" s="29">
        <v>8.5040000000000004E-2</v>
      </c>
      <c r="E60" s="29">
        <v>8.6349999999999996E-2</v>
      </c>
      <c r="F60" s="29">
        <v>8.2119999999999999E-2</v>
      </c>
      <c r="G60" s="29">
        <v>7.2150000000000006E-2</v>
      </c>
      <c r="H60" s="29">
        <v>7.7780000000000002E-2</v>
      </c>
      <c r="I60" s="34">
        <v>7.5649999999999995E-2</v>
      </c>
      <c r="J60" s="40">
        <f t="shared" si="0"/>
        <v>7.8619999999999995E-2</v>
      </c>
      <c r="K60" s="49">
        <f t="shared" si="6"/>
        <v>104.82666666666667</v>
      </c>
      <c r="L60" s="28">
        <v>6.3219999999999998E-2</v>
      </c>
      <c r="M60" s="29">
        <v>6.3439999999999996E-2</v>
      </c>
      <c r="N60" s="29">
        <v>6.2850000000000003E-2</v>
      </c>
      <c r="O60" s="29">
        <v>5.8810000000000001E-2</v>
      </c>
      <c r="P60" s="29">
        <v>5.7500000000000002E-2</v>
      </c>
      <c r="Q60" s="29">
        <v>5.4489999999999997E-2</v>
      </c>
      <c r="R60" s="58">
        <v>5.8630000000000002E-2</v>
      </c>
      <c r="S60" s="40">
        <f t="shared" si="1"/>
        <v>5.9848571428571432E-2</v>
      </c>
      <c r="T60" s="68">
        <f t="shared" si="7"/>
        <v>79.798095238095243</v>
      </c>
      <c r="U60" s="73">
        <v>6.6799999999999998E-2</v>
      </c>
      <c r="V60" s="29">
        <v>9.2600000000000002E-2</v>
      </c>
      <c r="W60" s="29">
        <v>5.9729999999999998E-2</v>
      </c>
      <c r="X60" s="29">
        <v>5.8459999999999998E-2</v>
      </c>
      <c r="Y60" s="29">
        <v>8.1320000000000003E-2</v>
      </c>
      <c r="Z60" s="29">
        <v>7.5370000000000006E-2</v>
      </c>
      <c r="AA60" s="74">
        <v>7.109E-2</v>
      </c>
      <c r="AB60" s="76">
        <f t="shared" si="2"/>
        <v>7.219571428571428E-2</v>
      </c>
      <c r="AC60" s="77">
        <f t="shared" si="3"/>
        <v>96.260952380952375</v>
      </c>
      <c r="AF60" s="57"/>
      <c r="AG60" s="57"/>
      <c r="AH60" s="57"/>
      <c r="AI60" s="57"/>
      <c r="AJ60" s="57"/>
      <c r="AK60" s="57"/>
      <c r="AL60" s="57"/>
    </row>
    <row r="61" spans="1:38" x14ac:dyDescent="0.25">
      <c r="A61" s="16" t="s">
        <v>60</v>
      </c>
      <c r="B61" s="63">
        <v>0.99839999999999995</v>
      </c>
      <c r="C61" s="28">
        <v>7.5300000000000006E-2</v>
      </c>
      <c r="D61" s="29">
        <v>7.8109999999999999E-2</v>
      </c>
      <c r="E61" s="29">
        <v>7.2109999999999994E-2</v>
      </c>
      <c r="F61" s="29">
        <v>7.3789999999999994E-2</v>
      </c>
      <c r="G61" s="29">
        <v>7.5660000000000005E-2</v>
      </c>
      <c r="H61" s="29">
        <v>6.9510000000000002E-2</v>
      </c>
      <c r="I61" s="34">
        <v>7.4440000000000006E-2</v>
      </c>
      <c r="J61" s="40">
        <f t="shared" si="0"/>
        <v>7.4131428571428584E-2</v>
      </c>
      <c r="K61" s="49">
        <f t="shared" si="6"/>
        <v>98.841904761904786</v>
      </c>
      <c r="L61" s="28">
        <v>7.1379999999999999E-2</v>
      </c>
      <c r="M61" s="29">
        <v>7.1870000000000003E-2</v>
      </c>
      <c r="N61" s="29">
        <v>7.7270000000000005E-2</v>
      </c>
      <c r="O61" s="29">
        <v>7.1249999999999994E-2</v>
      </c>
      <c r="P61" s="29">
        <v>7.3319999999999996E-2</v>
      </c>
      <c r="Q61" s="29">
        <v>7.2370000000000004E-2</v>
      </c>
      <c r="R61" s="58">
        <v>7.6939999999999995E-2</v>
      </c>
      <c r="S61" s="40">
        <f t="shared" si="1"/>
        <v>7.3485714285714279E-2</v>
      </c>
      <c r="T61" s="68">
        <f t="shared" si="7"/>
        <v>97.980952380952374</v>
      </c>
      <c r="U61" s="73">
        <v>6.4820000000000003E-2</v>
      </c>
      <c r="V61" s="29">
        <v>7.2950000000000001E-2</v>
      </c>
      <c r="W61" s="29">
        <v>7.1400000000000005E-2</v>
      </c>
      <c r="X61" s="29">
        <v>7.5719999999999996E-2</v>
      </c>
      <c r="Y61" s="29">
        <v>7.3169999999999999E-2</v>
      </c>
      <c r="Z61" s="29">
        <v>6.7970000000000003E-2</v>
      </c>
      <c r="AA61" s="74">
        <v>6.8760000000000002E-2</v>
      </c>
      <c r="AB61" s="76">
        <f t="shared" si="2"/>
        <v>7.0684285714285713E-2</v>
      </c>
      <c r="AC61" s="77">
        <f t="shared" si="3"/>
        <v>94.245714285714286</v>
      </c>
      <c r="AF61" s="57"/>
      <c r="AG61" s="57"/>
      <c r="AH61" s="57"/>
      <c r="AI61" s="57"/>
      <c r="AJ61" s="57"/>
      <c r="AK61" s="57"/>
      <c r="AL61" s="57"/>
    </row>
    <row r="62" spans="1:38" x14ac:dyDescent="0.25">
      <c r="A62" s="16" t="s">
        <v>61</v>
      </c>
      <c r="B62" s="62">
        <v>0.99819999999999998</v>
      </c>
      <c r="C62" s="28">
        <v>7.4950000000000003E-2</v>
      </c>
      <c r="D62" s="29">
        <v>8.1909999999999997E-2</v>
      </c>
      <c r="E62" s="29">
        <v>6.3549999999999995E-2</v>
      </c>
      <c r="F62" s="29">
        <v>7.5329999999999994E-2</v>
      </c>
      <c r="G62" s="29">
        <v>7.8530000000000003E-2</v>
      </c>
      <c r="H62" s="29">
        <v>6.8220000000000003E-2</v>
      </c>
      <c r="I62" s="34">
        <v>7.5950000000000004E-2</v>
      </c>
      <c r="J62" s="40">
        <f t="shared" si="0"/>
        <v>7.4062857142857139E-2</v>
      </c>
      <c r="K62" s="49">
        <f t="shared" si="6"/>
        <v>98.750476190476192</v>
      </c>
      <c r="L62" s="28">
        <v>6.6059999999999994E-2</v>
      </c>
      <c r="M62" s="29">
        <v>7.5410000000000005E-2</v>
      </c>
      <c r="N62" s="29">
        <v>7.2650000000000006E-2</v>
      </c>
      <c r="O62" s="29">
        <v>7.1230000000000002E-2</v>
      </c>
      <c r="P62" s="29">
        <v>7.85E-2</v>
      </c>
      <c r="Q62" s="29">
        <v>7.5630000000000003E-2</v>
      </c>
      <c r="R62" s="58">
        <v>7.9350000000000004E-2</v>
      </c>
      <c r="S62" s="40">
        <f t="shared" si="1"/>
        <v>7.4118571428571436E-2</v>
      </c>
      <c r="T62" s="68">
        <f t="shared" si="7"/>
        <v>98.824761904761914</v>
      </c>
      <c r="U62" s="73">
        <v>6.6930000000000003E-2</v>
      </c>
      <c r="V62" s="29">
        <v>7.4539999999999995E-2</v>
      </c>
      <c r="W62" s="29">
        <v>7.4179999999999996E-2</v>
      </c>
      <c r="X62" s="29">
        <v>7.9100000000000004E-2</v>
      </c>
      <c r="Y62" s="29">
        <v>8.3059999999999995E-2</v>
      </c>
      <c r="Z62" s="29">
        <v>7.6600000000000001E-2</v>
      </c>
      <c r="AA62" s="74">
        <v>8.5360000000000005E-2</v>
      </c>
      <c r="AB62" s="76">
        <f t="shared" si="2"/>
        <v>7.7109999999999998E-2</v>
      </c>
      <c r="AC62" s="77">
        <f t="shared" si="3"/>
        <v>102.81333333333333</v>
      </c>
      <c r="AF62" s="57"/>
      <c r="AG62" s="57"/>
      <c r="AH62" s="57"/>
      <c r="AI62" s="57"/>
      <c r="AJ62" s="57"/>
      <c r="AK62" s="57"/>
      <c r="AL62" s="57"/>
    </row>
    <row r="63" spans="1:38" x14ac:dyDescent="0.25">
      <c r="A63" s="16" t="s">
        <v>62</v>
      </c>
      <c r="B63" s="63">
        <v>0.99729999999999996</v>
      </c>
      <c r="C63" s="28">
        <v>7.1900000000000006E-2</v>
      </c>
      <c r="D63" s="29">
        <v>8.1949999999999995E-2</v>
      </c>
      <c r="E63" s="29">
        <v>7.2450000000000001E-2</v>
      </c>
      <c r="F63" s="29">
        <v>7.4010000000000006E-2</v>
      </c>
      <c r="G63" s="29">
        <v>7.5490000000000002E-2</v>
      </c>
      <c r="H63" s="29">
        <v>7.0660000000000001E-2</v>
      </c>
      <c r="I63" s="34">
        <v>7.1629999999999999E-2</v>
      </c>
      <c r="J63" s="40">
        <f t="shared" si="0"/>
        <v>7.4012857142857144E-2</v>
      </c>
      <c r="K63" s="49">
        <f t="shared" si="6"/>
        <v>98.683809523809529</v>
      </c>
      <c r="L63" s="28">
        <v>7.9250000000000001E-2</v>
      </c>
      <c r="M63" s="29">
        <v>7.8079999999999997E-2</v>
      </c>
      <c r="N63" s="29">
        <v>7.3050000000000004E-2</v>
      </c>
      <c r="O63" s="29">
        <v>7.1209999999999996E-2</v>
      </c>
      <c r="P63" s="29">
        <v>7.5999999999999998E-2</v>
      </c>
      <c r="Q63" s="29">
        <v>7.1069999999999994E-2</v>
      </c>
      <c r="R63" s="58">
        <v>7.442E-2</v>
      </c>
      <c r="S63" s="40">
        <f t="shared" si="1"/>
        <v>7.4725714285714298E-2</v>
      </c>
      <c r="T63" s="68">
        <f t="shared" si="7"/>
        <v>99.634285714285724</v>
      </c>
      <c r="U63" s="73">
        <v>6.8419999999999995E-2</v>
      </c>
      <c r="V63" s="29">
        <v>7.8570000000000001E-2</v>
      </c>
      <c r="W63" s="29">
        <v>7.5109999999999996E-2</v>
      </c>
      <c r="X63" s="29">
        <v>7.3469999999999994E-2</v>
      </c>
      <c r="Y63" s="29">
        <v>7.961E-2</v>
      </c>
      <c r="Z63" s="29">
        <v>7.2120000000000004E-2</v>
      </c>
      <c r="AA63" s="74">
        <v>7.3499999999999996E-2</v>
      </c>
      <c r="AB63" s="76">
        <f t="shared" si="2"/>
        <v>7.4400000000000008E-2</v>
      </c>
      <c r="AC63" s="77">
        <f t="shared" si="3"/>
        <v>99.200000000000017</v>
      </c>
      <c r="AF63" s="57"/>
      <c r="AG63" s="57"/>
      <c r="AH63" s="57"/>
      <c r="AI63" s="57"/>
      <c r="AJ63" s="57"/>
      <c r="AK63" s="57"/>
      <c r="AL63" s="57"/>
    </row>
    <row r="64" spans="1:38" x14ac:dyDescent="0.25">
      <c r="A64" s="16" t="s">
        <v>63</v>
      </c>
      <c r="B64" s="63">
        <v>0.99909999999999999</v>
      </c>
      <c r="C64" s="28">
        <v>7.46E-2</v>
      </c>
      <c r="D64" s="29">
        <v>8.1820000000000004E-2</v>
      </c>
      <c r="E64" s="29">
        <v>7.578E-2</v>
      </c>
      <c r="F64" s="29">
        <v>7.4520000000000003E-2</v>
      </c>
      <c r="G64" s="29">
        <v>7.7240000000000003E-2</v>
      </c>
      <c r="H64" s="29">
        <v>7.8009999999999996E-2</v>
      </c>
      <c r="I64" s="34">
        <v>8.0460000000000004E-2</v>
      </c>
      <c r="J64" s="40">
        <f t="shared" si="0"/>
        <v>7.7489999999999989E-2</v>
      </c>
      <c r="K64" s="49">
        <f t="shared" si="6"/>
        <v>103.32</v>
      </c>
      <c r="L64" s="28">
        <v>6.83E-2</v>
      </c>
      <c r="M64" s="29">
        <v>7.0110000000000006E-2</v>
      </c>
      <c r="N64" s="29">
        <v>6.9500000000000006E-2</v>
      </c>
      <c r="O64" s="29">
        <v>6.5189999999999998E-2</v>
      </c>
      <c r="P64" s="29">
        <v>6.7820000000000005E-2</v>
      </c>
      <c r="Q64" s="29">
        <v>6.8599999999999994E-2</v>
      </c>
      <c r="R64" s="58">
        <v>6.9809999999999997E-2</v>
      </c>
      <c r="S64" s="40">
        <f t="shared" si="1"/>
        <v>6.8475714285714279E-2</v>
      </c>
      <c r="T64" s="68">
        <f t="shared" si="7"/>
        <v>91.300952380952367</v>
      </c>
      <c r="U64" s="73">
        <v>6.6919999999999993E-2</v>
      </c>
      <c r="V64" s="29">
        <v>7.6450000000000004E-2</v>
      </c>
      <c r="W64" s="29">
        <v>7.5429999999999997E-2</v>
      </c>
      <c r="X64" s="29">
        <v>7.0400000000000004E-2</v>
      </c>
      <c r="Y64" s="29">
        <v>7.5060000000000002E-2</v>
      </c>
      <c r="Z64" s="29">
        <v>6.8839999999999998E-2</v>
      </c>
      <c r="AA64" s="74">
        <v>7.1919999999999998E-2</v>
      </c>
      <c r="AB64" s="76">
        <f t="shared" si="2"/>
        <v>7.2145714285714285E-2</v>
      </c>
      <c r="AC64" s="77">
        <f t="shared" si="3"/>
        <v>96.194285714285726</v>
      </c>
      <c r="AF64" s="57"/>
      <c r="AG64" s="57"/>
      <c r="AH64" s="57"/>
      <c r="AI64" s="57"/>
      <c r="AJ64" s="57"/>
      <c r="AK64" s="57"/>
      <c r="AL64" s="57"/>
    </row>
    <row r="65" spans="1:38" x14ac:dyDescent="0.25">
      <c r="A65" s="16" t="s">
        <v>64</v>
      </c>
      <c r="B65" s="63">
        <v>0.99909999999999999</v>
      </c>
      <c r="C65" s="28">
        <v>7.8520000000000006E-2</v>
      </c>
      <c r="D65" s="29">
        <v>8.1540000000000001E-2</v>
      </c>
      <c r="E65" s="29">
        <v>7.0860000000000006E-2</v>
      </c>
      <c r="F65" s="29">
        <v>7.7359999999999998E-2</v>
      </c>
      <c r="G65" s="29">
        <v>7.2230000000000003E-2</v>
      </c>
      <c r="H65" s="29">
        <v>7.5590000000000004E-2</v>
      </c>
      <c r="I65" s="34">
        <v>7.7670000000000003E-2</v>
      </c>
      <c r="J65" s="40">
        <f t="shared" si="0"/>
        <v>7.6252857142857136E-2</v>
      </c>
      <c r="K65" s="49">
        <f t="shared" si="6"/>
        <v>101.67047619047618</v>
      </c>
      <c r="L65" s="28">
        <v>7.399E-2</v>
      </c>
      <c r="M65" s="29">
        <v>7.8659999999999994E-2</v>
      </c>
      <c r="N65" s="29">
        <v>7.7520000000000006E-2</v>
      </c>
      <c r="O65" s="29">
        <v>7.0330000000000004E-2</v>
      </c>
      <c r="P65" s="29">
        <v>7.0349999999999996E-2</v>
      </c>
      <c r="Q65" s="29">
        <v>7.5579999999999994E-2</v>
      </c>
      <c r="R65" s="58">
        <v>8.3540000000000003E-2</v>
      </c>
      <c r="S65" s="40">
        <f t="shared" si="1"/>
        <v>7.5710000000000013E-2</v>
      </c>
      <c r="T65" s="68">
        <f t="shared" si="7"/>
        <v>100.9466666666667</v>
      </c>
      <c r="U65" s="73">
        <v>6.3789999999999999E-2</v>
      </c>
      <c r="V65" s="29">
        <v>7.6530000000000001E-2</v>
      </c>
      <c r="W65" s="29">
        <v>7.3319999999999996E-2</v>
      </c>
      <c r="X65" s="29">
        <v>7.6079999999999995E-2</v>
      </c>
      <c r="Y65" s="29">
        <v>7.7990000000000004E-2</v>
      </c>
      <c r="Z65" s="29">
        <v>7.4590000000000004E-2</v>
      </c>
      <c r="AA65" s="74">
        <v>7.8719999999999998E-2</v>
      </c>
      <c r="AB65" s="76">
        <f t="shared" si="2"/>
        <v>7.4431428571428565E-2</v>
      </c>
      <c r="AC65" s="77">
        <f t="shared" si="3"/>
        <v>99.241904761904749</v>
      </c>
      <c r="AF65" s="57"/>
      <c r="AG65" s="57"/>
      <c r="AH65" s="57"/>
      <c r="AI65" s="57"/>
      <c r="AJ65" s="57"/>
      <c r="AK65" s="57"/>
      <c r="AL65" s="57"/>
    </row>
    <row r="66" spans="1:38" x14ac:dyDescent="0.25">
      <c r="A66" s="16" t="s">
        <v>65</v>
      </c>
      <c r="B66" s="63">
        <v>0.99990000000000001</v>
      </c>
      <c r="C66" s="28">
        <v>7.2300000000000003E-2</v>
      </c>
      <c r="D66" s="29">
        <v>8.0530000000000004E-2</v>
      </c>
      <c r="E66" s="29">
        <v>7.0709999999999995E-2</v>
      </c>
      <c r="F66" s="29">
        <v>7.1389999999999995E-2</v>
      </c>
      <c r="G66" s="29">
        <v>7.5929999999999997E-2</v>
      </c>
      <c r="H66" s="29">
        <v>7.2690000000000005E-2</v>
      </c>
      <c r="I66" s="34">
        <v>7.5270000000000004E-2</v>
      </c>
      <c r="J66" s="40">
        <f t="shared" si="0"/>
        <v>7.4117142857142868E-2</v>
      </c>
      <c r="K66" s="49">
        <f t="shared" si="6"/>
        <v>98.82285714285716</v>
      </c>
      <c r="L66" s="28">
        <v>7.1809999999999999E-2</v>
      </c>
      <c r="M66" s="29">
        <v>7.4709999999999999E-2</v>
      </c>
      <c r="N66" s="29">
        <v>7.2800000000000004E-2</v>
      </c>
      <c r="O66" s="29">
        <v>6.762E-2</v>
      </c>
      <c r="P66" s="29">
        <v>7.0419999999999996E-2</v>
      </c>
      <c r="Q66" s="29">
        <v>6.9889999999999994E-2</v>
      </c>
      <c r="R66" s="58">
        <v>7.3370000000000005E-2</v>
      </c>
      <c r="S66" s="40">
        <f t="shared" si="1"/>
        <v>7.1517142857142849E-2</v>
      </c>
      <c r="T66" s="68">
        <f t="shared" si="7"/>
        <v>95.356190476190477</v>
      </c>
      <c r="U66" s="73">
        <v>7.3230000000000003E-2</v>
      </c>
      <c r="V66" s="29">
        <v>7.4120000000000005E-2</v>
      </c>
      <c r="W66" s="29">
        <v>7.417E-2</v>
      </c>
      <c r="X66" s="29">
        <v>7.4779999999999999E-2</v>
      </c>
      <c r="Y66" s="29">
        <v>8.3260000000000001E-2</v>
      </c>
      <c r="Z66" s="29">
        <v>6.9839999999999999E-2</v>
      </c>
      <c r="AA66" s="74">
        <v>7.7450000000000005E-2</v>
      </c>
      <c r="AB66" s="76">
        <f t="shared" si="2"/>
        <v>7.5264285714285714E-2</v>
      </c>
      <c r="AC66" s="77">
        <f t="shared" si="3"/>
        <v>100.35238095238095</v>
      </c>
      <c r="AF66" s="57"/>
      <c r="AG66" s="57"/>
      <c r="AH66" s="57"/>
      <c r="AI66" s="57"/>
      <c r="AJ66" s="57"/>
      <c r="AK66" s="57"/>
      <c r="AL66" s="57"/>
    </row>
    <row r="67" spans="1:38" x14ac:dyDescent="0.25">
      <c r="A67" s="16" t="s">
        <v>66</v>
      </c>
      <c r="B67" s="63">
        <v>0.99280000000000002</v>
      </c>
      <c r="C67" s="28">
        <v>7.0019999999999999E-2</v>
      </c>
      <c r="D67" s="29">
        <v>7.8380000000000005E-2</v>
      </c>
      <c r="E67" s="29">
        <v>6.3759999999999997E-2</v>
      </c>
      <c r="F67" s="29">
        <v>7.7640000000000001E-2</v>
      </c>
      <c r="G67" s="29">
        <v>7.6679999999999998E-2</v>
      </c>
      <c r="H67" s="29">
        <v>7.1249999999999994E-2</v>
      </c>
      <c r="I67" s="34">
        <v>6.9019999999999998E-2</v>
      </c>
      <c r="J67" s="40">
        <f t="shared" ref="J67:J119" si="8">AVERAGE(C67:I67)</f>
        <v>7.2392857142857148E-2</v>
      </c>
      <c r="K67" s="49">
        <f t="shared" si="6"/>
        <v>96.523809523809533</v>
      </c>
      <c r="L67" s="28">
        <v>7.5259999999999994E-2</v>
      </c>
      <c r="M67" s="29">
        <v>7.4740000000000001E-2</v>
      </c>
      <c r="N67" s="29">
        <v>8.1079999999999999E-2</v>
      </c>
      <c r="O67" s="29">
        <v>7.671E-2</v>
      </c>
      <c r="P67" s="29">
        <v>7.4139999999999998E-2</v>
      </c>
      <c r="Q67" s="29">
        <v>7.3080000000000006E-2</v>
      </c>
      <c r="R67" s="58">
        <v>7.4370000000000006E-2</v>
      </c>
      <c r="S67" s="40">
        <f t="shared" si="1"/>
        <v>7.5625714285714296E-2</v>
      </c>
      <c r="T67" s="68">
        <f t="shared" si="7"/>
        <v>100.83428571428574</v>
      </c>
      <c r="U67" s="73">
        <v>6.7150000000000001E-2</v>
      </c>
      <c r="V67" s="29">
        <v>7.8240000000000004E-2</v>
      </c>
      <c r="W67" s="29">
        <v>7.2910000000000003E-2</v>
      </c>
      <c r="X67" s="29">
        <v>7.041E-2</v>
      </c>
      <c r="Y67" s="29">
        <v>8.1420000000000006E-2</v>
      </c>
      <c r="Z67" s="29">
        <v>7.2450000000000001E-2</v>
      </c>
      <c r="AA67" s="74">
        <v>7.5370000000000006E-2</v>
      </c>
      <c r="AB67" s="76">
        <f t="shared" si="2"/>
        <v>7.3992857142857152E-2</v>
      </c>
      <c r="AC67" s="77">
        <f t="shared" si="3"/>
        <v>98.657142857142873</v>
      </c>
      <c r="AF67" s="57"/>
      <c r="AG67" s="57"/>
      <c r="AH67" s="57"/>
      <c r="AI67" s="57"/>
      <c r="AJ67" s="57"/>
      <c r="AK67" s="57"/>
      <c r="AL67" s="57"/>
    </row>
    <row r="68" spans="1:38" x14ac:dyDescent="0.25">
      <c r="A68" s="16" t="s">
        <v>67</v>
      </c>
      <c r="B68" s="63">
        <v>0.99129999999999996</v>
      </c>
      <c r="C68" s="28">
        <v>4.8980000000000003E-2</v>
      </c>
      <c r="D68" s="29">
        <v>7.689E-2</v>
      </c>
      <c r="E68" s="29">
        <v>4.564E-2</v>
      </c>
      <c r="F68" s="29">
        <v>3.7330000000000002E-2</v>
      </c>
      <c r="G68" s="29">
        <v>4.6699999999999998E-2</v>
      </c>
      <c r="H68" s="29">
        <v>4.9639999999999997E-2</v>
      </c>
      <c r="I68" s="34">
        <v>5.1240000000000001E-2</v>
      </c>
      <c r="J68" s="40">
        <f t="shared" si="8"/>
        <v>5.0917142857142862E-2</v>
      </c>
      <c r="K68" s="49">
        <f t="shared" si="6"/>
        <v>67.889523809523823</v>
      </c>
      <c r="L68" s="28">
        <v>5.2999999999999999E-2</v>
      </c>
      <c r="M68" s="29">
        <v>6.8690000000000001E-2</v>
      </c>
      <c r="N68" s="29">
        <v>6.8610000000000004E-2</v>
      </c>
      <c r="O68" s="29">
        <v>6.6400000000000001E-2</v>
      </c>
      <c r="P68" s="29">
        <v>5.4269999999999999E-2</v>
      </c>
      <c r="Q68" s="29">
        <v>6.4490000000000006E-2</v>
      </c>
      <c r="R68" s="58">
        <v>8.5190000000000002E-2</v>
      </c>
      <c r="S68" s="40">
        <f t="shared" ref="S68:S119" si="9">AVERAGE(L68:R68)</f>
        <v>6.5807142857142856E-2</v>
      </c>
      <c r="T68" s="68">
        <f t="shared" si="7"/>
        <v>87.742857142857147</v>
      </c>
      <c r="U68" s="73">
        <v>5.9139999999999998E-2</v>
      </c>
      <c r="V68" s="29">
        <v>6.7379999999999995E-2</v>
      </c>
      <c r="W68" s="29">
        <v>5.2060000000000002E-2</v>
      </c>
      <c r="X68" s="29">
        <v>5.679E-2</v>
      </c>
      <c r="Y68" s="29">
        <v>5.9409999999999998E-2</v>
      </c>
      <c r="Z68" s="29">
        <v>0.04</v>
      </c>
      <c r="AA68" s="74">
        <v>4.4260000000000001E-2</v>
      </c>
      <c r="AB68" s="76">
        <f t="shared" si="2"/>
        <v>5.4148571428571428E-2</v>
      </c>
      <c r="AC68" s="77">
        <f t="shared" si="3"/>
        <v>72.198095238095235</v>
      </c>
      <c r="AF68" s="57"/>
      <c r="AG68" s="57"/>
      <c r="AH68" s="57"/>
      <c r="AI68" s="57"/>
      <c r="AJ68" s="57"/>
      <c r="AK68" s="57"/>
      <c r="AL68" s="57"/>
    </row>
    <row r="69" spans="1:38" x14ac:dyDescent="0.25">
      <c r="A69" s="16" t="s">
        <v>68</v>
      </c>
      <c r="B69" s="63">
        <v>0.99770000000000003</v>
      </c>
      <c r="C69" s="28">
        <v>6.7100000000000007E-2</v>
      </c>
      <c r="D69" s="29">
        <v>8.5129999999999997E-2</v>
      </c>
      <c r="E69" s="29">
        <v>7.7329999999999996E-2</v>
      </c>
      <c r="F69" s="29">
        <v>7.3730000000000004E-2</v>
      </c>
      <c r="G69" s="29">
        <v>7.0120000000000002E-2</v>
      </c>
      <c r="H69" s="29">
        <v>8.0460000000000004E-2</v>
      </c>
      <c r="I69" s="34">
        <v>7.0370000000000002E-2</v>
      </c>
      <c r="J69" s="40">
        <f t="shared" si="8"/>
        <v>7.4891428571428581E-2</v>
      </c>
      <c r="K69" s="49">
        <f t="shared" si="6"/>
        <v>99.855238095238107</v>
      </c>
      <c r="L69" s="28">
        <v>8.022E-2</v>
      </c>
      <c r="M69" s="29">
        <v>7.2840000000000002E-2</v>
      </c>
      <c r="N69" s="29">
        <v>7.7880000000000005E-2</v>
      </c>
      <c r="O69" s="29">
        <v>7.0849999999999996E-2</v>
      </c>
      <c r="P69" s="29">
        <v>7.145E-2</v>
      </c>
      <c r="Q69" s="29">
        <v>6.9809999999999997E-2</v>
      </c>
      <c r="R69" s="58">
        <v>7.2160000000000002E-2</v>
      </c>
      <c r="S69" s="40">
        <f t="shared" si="9"/>
        <v>7.3601428571428568E-2</v>
      </c>
      <c r="T69" s="68">
        <f t="shared" si="7"/>
        <v>98.135238095238094</v>
      </c>
      <c r="U69" s="73">
        <v>6.5920000000000006E-2</v>
      </c>
      <c r="V69" s="29">
        <v>7.8049999999999994E-2</v>
      </c>
      <c r="W69" s="29">
        <v>6.8919999999999995E-2</v>
      </c>
      <c r="X69" s="29">
        <v>7.5450000000000003E-2</v>
      </c>
      <c r="Y69" s="29">
        <v>8.2589999999999997E-2</v>
      </c>
      <c r="Z69" s="29">
        <v>7.3219999999999993E-2</v>
      </c>
      <c r="AA69" s="74">
        <v>7.4660000000000004E-2</v>
      </c>
      <c r="AB69" s="76">
        <f t="shared" si="2"/>
        <v>7.4115714285714285E-2</v>
      </c>
      <c r="AC69" s="77">
        <f t="shared" si="3"/>
        <v>98.820952380952392</v>
      </c>
      <c r="AF69" s="57"/>
      <c r="AG69" s="57"/>
      <c r="AH69" s="57"/>
      <c r="AI69" s="57"/>
      <c r="AJ69" s="57"/>
      <c r="AK69" s="57"/>
      <c r="AL69" s="57"/>
    </row>
    <row r="70" spans="1:38" x14ac:dyDescent="0.25">
      <c r="A70" s="16" t="s">
        <v>69</v>
      </c>
      <c r="B70" s="63">
        <v>0.99719999999999998</v>
      </c>
      <c r="C70" s="28">
        <v>7.6020000000000004E-2</v>
      </c>
      <c r="D70" s="29">
        <v>8.7470000000000006E-2</v>
      </c>
      <c r="E70" s="29">
        <v>8.4129999999999996E-2</v>
      </c>
      <c r="F70" s="29">
        <v>7.7299999999999994E-2</v>
      </c>
      <c r="G70" s="29">
        <v>7.8539999999999999E-2</v>
      </c>
      <c r="H70" s="29">
        <v>7.5060000000000002E-2</v>
      </c>
      <c r="I70" s="34">
        <v>7.0129999999999998E-2</v>
      </c>
      <c r="J70" s="40">
        <f t="shared" si="8"/>
        <v>7.8378571428571422E-2</v>
      </c>
      <c r="K70" s="49">
        <f t="shared" si="6"/>
        <v>104.50476190476191</v>
      </c>
      <c r="L70" s="28">
        <v>7.4120000000000005E-2</v>
      </c>
      <c r="M70" s="29">
        <v>7.6600000000000001E-2</v>
      </c>
      <c r="N70" s="29">
        <v>7.3760000000000006E-2</v>
      </c>
      <c r="O70" s="29">
        <v>7.2720000000000007E-2</v>
      </c>
      <c r="P70" s="29">
        <v>6.6820000000000004E-2</v>
      </c>
      <c r="Q70" s="29">
        <v>6.7930000000000004E-2</v>
      </c>
      <c r="R70" s="58">
        <v>8.2000000000000003E-2</v>
      </c>
      <c r="S70" s="40">
        <f t="shared" si="9"/>
        <v>7.3421428571428568E-2</v>
      </c>
      <c r="T70" s="68">
        <f t="shared" si="7"/>
        <v>97.895238095238085</v>
      </c>
      <c r="U70" s="73">
        <v>6.343E-2</v>
      </c>
      <c r="V70" s="29">
        <v>7.8100000000000003E-2</v>
      </c>
      <c r="W70" s="29">
        <v>7.6539999999999997E-2</v>
      </c>
      <c r="X70" s="29">
        <v>6.8729999999999999E-2</v>
      </c>
      <c r="Y70" s="29">
        <v>8.2210000000000005E-2</v>
      </c>
      <c r="Z70" s="29">
        <v>6.7019999999999996E-2</v>
      </c>
      <c r="AA70" s="74">
        <v>7.0610000000000006E-2</v>
      </c>
      <c r="AB70" s="76">
        <f t="shared" si="2"/>
        <v>7.2377142857142848E-2</v>
      </c>
      <c r="AC70" s="77">
        <f t="shared" si="3"/>
        <v>96.502857142857138</v>
      </c>
      <c r="AF70" s="57"/>
      <c r="AG70" s="57"/>
      <c r="AH70" s="57"/>
      <c r="AI70" s="57"/>
      <c r="AJ70" s="57"/>
      <c r="AK70" s="57"/>
      <c r="AL70" s="57"/>
    </row>
    <row r="71" spans="1:38" x14ac:dyDescent="0.25">
      <c r="A71" s="16" t="s">
        <v>70</v>
      </c>
      <c r="B71" s="63">
        <v>0.99580000000000002</v>
      </c>
      <c r="C71" s="28">
        <v>6.54E-2</v>
      </c>
      <c r="D71" s="29">
        <v>7.621E-2</v>
      </c>
      <c r="E71" s="29">
        <v>7.1989999999999998E-2</v>
      </c>
      <c r="F71" s="29">
        <v>7.0290000000000005E-2</v>
      </c>
      <c r="G71" s="29">
        <v>7.7380000000000004E-2</v>
      </c>
      <c r="H71" s="29">
        <v>7.2139999999999996E-2</v>
      </c>
      <c r="I71" s="34">
        <v>7.3069999999999996E-2</v>
      </c>
      <c r="J71" s="40">
        <f t="shared" si="8"/>
        <v>7.2354285714285718E-2</v>
      </c>
      <c r="K71" s="49">
        <f t="shared" si="6"/>
        <v>96.472380952380959</v>
      </c>
      <c r="L71" s="28">
        <v>7.3039999999999994E-2</v>
      </c>
      <c r="M71" s="29">
        <v>7.1529999999999996E-2</v>
      </c>
      <c r="N71" s="29">
        <v>7.8170000000000003E-2</v>
      </c>
      <c r="O71" s="29">
        <v>7.2580000000000006E-2</v>
      </c>
      <c r="P71" s="29">
        <v>7.6359999999999997E-2</v>
      </c>
      <c r="Q71" s="29">
        <v>7.9100000000000004E-2</v>
      </c>
      <c r="R71" s="58">
        <v>7.4139999999999998E-2</v>
      </c>
      <c r="S71" s="40">
        <f t="shared" si="9"/>
        <v>7.4988571428571432E-2</v>
      </c>
      <c r="T71" s="68">
        <f t="shared" si="7"/>
        <v>99.984761904761911</v>
      </c>
      <c r="U71" s="73">
        <v>6.9620000000000001E-2</v>
      </c>
      <c r="V71" s="29">
        <v>7.6980000000000007E-2</v>
      </c>
      <c r="W71" s="29">
        <v>7.6300000000000007E-2</v>
      </c>
      <c r="X71" s="29">
        <v>7.1540000000000006E-2</v>
      </c>
      <c r="Y71" s="29">
        <v>7.868E-2</v>
      </c>
      <c r="Z71" s="29">
        <v>7.2010000000000005E-2</v>
      </c>
      <c r="AA71" s="74">
        <v>6.9269999999999998E-2</v>
      </c>
      <c r="AB71" s="76">
        <f t="shared" ref="AB71:AB119" si="10">AVERAGE(U71:AA71)</f>
        <v>7.3485714285714279E-2</v>
      </c>
      <c r="AC71" s="77">
        <f t="shared" ref="AC71:AC119" si="11">AB71/$G$1*100</f>
        <v>97.980952380952374</v>
      </c>
      <c r="AF71" s="57"/>
      <c r="AG71" s="57"/>
      <c r="AH71" s="57"/>
      <c r="AI71" s="57"/>
      <c r="AJ71" s="57"/>
      <c r="AK71" s="57"/>
      <c r="AL71" s="57"/>
    </row>
    <row r="72" spans="1:38" x14ac:dyDescent="0.25">
      <c r="A72" s="16" t="s">
        <v>71</v>
      </c>
      <c r="B72" s="63">
        <v>0.98480000000000001</v>
      </c>
      <c r="C72" s="28">
        <v>6.8440000000000001E-2</v>
      </c>
      <c r="D72" s="29">
        <v>7.7950000000000005E-2</v>
      </c>
      <c r="E72" s="29">
        <v>7.4060000000000001E-2</v>
      </c>
      <c r="F72" s="29">
        <v>6.0380000000000003E-2</v>
      </c>
      <c r="G72" s="29">
        <v>7.9589999999999994E-2</v>
      </c>
      <c r="H72" s="29">
        <v>8.1479999999999997E-2</v>
      </c>
      <c r="I72" s="34">
        <v>6.7269999999999996E-2</v>
      </c>
      <c r="J72" s="40">
        <f t="shared" si="8"/>
        <v>7.273857142857143E-2</v>
      </c>
      <c r="K72" s="49">
        <f t="shared" si="6"/>
        <v>96.984761904761911</v>
      </c>
      <c r="L72" s="28">
        <v>7.3679999999999995E-2</v>
      </c>
      <c r="M72" s="29">
        <v>7.7939999999999995E-2</v>
      </c>
      <c r="N72" s="29">
        <v>7.4319999999999997E-2</v>
      </c>
      <c r="O72" s="29">
        <v>6.8290000000000003E-2</v>
      </c>
      <c r="P72" s="29">
        <v>7.4429999999999996E-2</v>
      </c>
      <c r="Q72" s="29">
        <v>7.6560000000000003E-2</v>
      </c>
      <c r="R72" s="58">
        <v>7.9259999999999997E-2</v>
      </c>
      <c r="S72" s="40">
        <f t="shared" si="9"/>
        <v>7.492571428571429E-2</v>
      </c>
      <c r="T72" s="68">
        <f t="shared" si="7"/>
        <v>99.90095238095239</v>
      </c>
      <c r="U72" s="73">
        <v>7.442E-2</v>
      </c>
      <c r="V72" s="29">
        <v>7.5370000000000006E-2</v>
      </c>
      <c r="W72" s="29">
        <v>7.8259999999999996E-2</v>
      </c>
      <c r="X72" s="29">
        <v>7.3410000000000003E-2</v>
      </c>
      <c r="Y72" s="29">
        <v>8.6449999999999999E-2</v>
      </c>
      <c r="Z72" s="29">
        <v>7.8549999999999995E-2</v>
      </c>
      <c r="AA72" s="74">
        <v>8.2409999999999997E-2</v>
      </c>
      <c r="AB72" s="76">
        <f t="shared" si="10"/>
        <v>7.8409999999999994E-2</v>
      </c>
      <c r="AC72" s="77">
        <f t="shared" si="11"/>
        <v>104.54666666666665</v>
      </c>
      <c r="AF72" s="57"/>
      <c r="AG72" s="57"/>
      <c r="AH72" s="57"/>
      <c r="AI72" s="57"/>
      <c r="AJ72" s="57"/>
      <c r="AK72" s="57"/>
      <c r="AL72" s="57"/>
    </row>
    <row r="73" spans="1:38" x14ac:dyDescent="0.25">
      <c r="A73" s="16" t="s">
        <v>72</v>
      </c>
      <c r="B73" s="63">
        <v>0.99990000000000001</v>
      </c>
      <c r="C73" s="28">
        <v>6.6470000000000001E-2</v>
      </c>
      <c r="D73" s="29">
        <v>7.9409999999999994E-2</v>
      </c>
      <c r="E73" s="29">
        <v>7.1069999999999994E-2</v>
      </c>
      <c r="F73" s="29">
        <v>6.8879999999999997E-2</v>
      </c>
      <c r="G73" s="29">
        <v>7.2169999999999998E-2</v>
      </c>
      <c r="H73" s="29">
        <v>6.9349999999999995E-2</v>
      </c>
      <c r="I73" s="34">
        <v>6.8260000000000001E-2</v>
      </c>
      <c r="J73" s="40">
        <f t="shared" si="8"/>
        <v>7.0801428571428571E-2</v>
      </c>
      <c r="K73" s="49">
        <f t="shared" si="6"/>
        <v>94.40190476190476</v>
      </c>
      <c r="L73" s="28">
        <v>7.467E-2</v>
      </c>
      <c r="M73" s="29">
        <v>7.4289999999999995E-2</v>
      </c>
      <c r="N73" s="29">
        <v>7.2179999999999994E-2</v>
      </c>
      <c r="O73" s="29">
        <v>7.2569999999999996E-2</v>
      </c>
      <c r="P73" s="29">
        <v>7.0069999999999993E-2</v>
      </c>
      <c r="Q73" s="29">
        <v>7.1340000000000001E-2</v>
      </c>
      <c r="R73" s="58">
        <v>7.6689999999999994E-2</v>
      </c>
      <c r="S73" s="40">
        <f t="shared" si="9"/>
        <v>7.3115714285714284E-2</v>
      </c>
      <c r="T73" s="68">
        <f t="shared" si="7"/>
        <v>97.487619047619049</v>
      </c>
      <c r="U73" s="73">
        <v>6.6589999999999996E-2</v>
      </c>
      <c r="V73" s="29">
        <v>7.9250000000000001E-2</v>
      </c>
      <c r="W73" s="29">
        <v>7.5520000000000004E-2</v>
      </c>
      <c r="X73" s="29">
        <v>7.3469999999999994E-2</v>
      </c>
      <c r="Y73" s="29">
        <v>7.8479999999999994E-2</v>
      </c>
      <c r="Z73" s="29">
        <v>7.1669999999999998E-2</v>
      </c>
      <c r="AA73" s="74">
        <v>7.324E-2</v>
      </c>
      <c r="AB73" s="76">
        <f t="shared" si="10"/>
        <v>7.4031428571428567E-2</v>
      </c>
      <c r="AC73" s="77">
        <f t="shared" si="11"/>
        <v>98.708571428571418</v>
      </c>
      <c r="AF73" s="57"/>
      <c r="AG73" s="57"/>
      <c r="AH73" s="57"/>
      <c r="AI73" s="57"/>
      <c r="AJ73" s="57"/>
      <c r="AK73" s="57"/>
      <c r="AL73" s="57"/>
    </row>
    <row r="74" spans="1:38" x14ac:dyDescent="0.25">
      <c r="A74" s="16" t="s">
        <v>73</v>
      </c>
      <c r="B74" s="63">
        <v>0.99929999999999997</v>
      </c>
      <c r="C74" s="28">
        <v>7.5120000000000006E-2</v>
      </c>
      <c r="D74" s="29">
        <v>8.1619999999999998E-2</v>
      </c>
      <c r="E74" s="29">
        <v>7.1859999999999993E-2</v>
      </c>
      <c r="F74" s="29">
        <v>7.2819999999999996E-2</v>
      </c>
      <c r="G74" s="29">
        <v>7.4429999999999996E-2</v>
      </c>
      <c r="H74" s="29">
        <v>7.7310000000000004E-2</v>
      </c>
      <c r="I74" s="34">
        <v>7.2709999999999997E-2</v>
      </c>
      <c r="J74" s="40">
        <f t="shared" si="8"/>
        <v>7.5124285714285713E-2</v>
      </c>
      <c r="K74" s="49">
        <f t="shared" si="6"/>
        <v>100.16571428571427</v>
      </c>
      <c r="L74" s="28">
        <v>7.492E-2</v>
      </c>
      <c r="M74" s="29">
        <v>7.4999999999999997E-2</v>
      </c>
      <c r="N74" s="29">
        <v>7.8119999999999995E-2</v>
      </c>
      <c r="O74" s="29">
        <v>7.3429999999999995E-2</v>
      </c>
      <c r="P74" s="29">
        <v>7.5120000000000006E-2</v>
      </c>
      <c r="Q74" s="29">
        <v>7.5620000000000007E-2</v>
      </c>
      <c r="R74" s="58">
        <v>8.2369999999999999E-2</v>
      </c>
      <c r="S74" s="40">
        <f t="shared" si="9"/>
        <v>7.6368571428571438E-2</v>
      </c>
      <c r="T74" s="68">
        <f t="shared" si="7"/>
        <v>101.82476190476193</v>
      </c>
      <c r="U74" s="73">
        <v>6.9709999999999994E-2</v>
      </c>
      <c r="V74" s="29">
        <v>7.646E-2</v>
      </c>
      <c r="W74" s="29">
        <v>7.0000000000000007E-2</v>
      </c>
      <c r="X74" s="29">
        <v>7.4840000000000004E-2</v>
      </c>
      <c r="Y74" s="29">
        <v>8.0820000000000003E-2</v>
      </c>
      <c r="Z74" s="29">
        <v>7.7520000000000006E-2</v>
      </c>
      <c r="AA74" s="74">
        <v>8.09E-2</v>
      </c>
      <c r="AB74" s="76">
        <f t="shared" si="10"/>
        <v>7.5749999999999998E-2</v>
      </c>
      <c r="AC74" s="77">
        <f t="shared" si="11"/>
        <v>101</v>
      </c>
      <c r="AF74" s="57"/>
      <c r="AG74" s="57"/>
      <c r="AH74" s="57"/>
      <c r="AI74" s="57"/>
      <c r="AJ74" s="57"/>
      <c r="AK74" s="57"/>
      <c r="AL74" s="57"/>
    </row>
    <row r="75" spans="1:38" x14ac:dyDescent="0.25">
      <c r="A75" s="16" t="s">
        <v>74</v>
      </c>
      <c r="B75" s="63">
        <v>0.98740000000000006</v>
      </c>
      <c r="C75" s="28">
        <v>7.3450000000000001E-2</v>
      </c>
      <c r="D75" s="29">
        <v>7.4560000000000001E-2</v>
      </c>
      <c r="E75" s="29">
        <v>7.0319999999999994E-2</v>
      </c>
      <c r="F75" s="29">
        <v>7.0889999999999995E-2</v>
      </c>
      <c r="G75" s="29">
        <v>7.4969999999999995E-2</v>
      </c>
      <c r="H75" s="29">
        <v>7.5490000000000002E-2</v>
      </c>
      <c r="I75" s="34">
        <v>8.2629999999999995E-2</v>
      </c>
      <c r="J75" s="40">
        <f t="shared" si="8"/>
        <v>7.4615714285714271E-2</v>
      </c>
      <c r="K75" s="49">
        <f t="shared" si="6"/>
        <v>99.487619047619035</v>
      </c>
      <c r="L75" s="28">
        <v>8.5080000000000003E-2</v>
      </c>
      <c r="M75" s="29">
        <v>9.1840000000000005E-2</v>
      </c>
      <c r="N75" s="29">
        <v>9.0969999999999995E-2</v>
      </c>
      <c r="O75" s="29">
        <v>8.7410000000000002E-2</v>
      </c>
      <c r="P75" s="29">
        <v>9.1740000000000002E-2</v>
      </c>
      <c r="Q75" s="29">
        <v>8.788E-2</v>
      </c>
      <c r="R75" s="58">
        <v>8.8489999999999999E-2</v>
      </c>
      <c r="S75" s="40">
        <f t="shared" si="9"/>
        <v>8.9058571428571418E-2</v>
      </c>
      <c r="T75" s="68">
        <f t="shared" si="7"/>
        <v>118.74476190476189</v>
      </c>
      <c r="U75" s="73">
        <v>5.9150000000000001E-2</v>
      </c>
      <c r="V75" s="29">
        <v>6.8769999999999998E-2</v>
      </c>
      <c r="W75" s="29">
        <v>7.7619999999999995E-2</v>
      </c>
      <c r="X75" s="29">
        <v>8.2460000000000006E-2</v>
      </c>
      <c r="Y75" s="29">
        <v>7.5569999999999998E-2</v>
      </c>
      <c r="Z75" s="29">
        <v>7.5380000000000003E-2</v>
      </c>
      <c r="AA75" s="74">
        <v>8.5690000000000002E-2</v>
      </c>
      <c r="AB75" s="76">
        <f t="shared" si="10"/>
        <v>7.4948571428571448E-2</v>
      </c>
      <c r="AC75" s="77">
        <f t="shared" si="11"/>
        <v>99.931428571428597</v>
      </c>
      <c r="AF75" s="57"/>
      <c r="AG75" s="57"/>
      <c r="AH75" s="57"/>
      <c r="AI75" s="57"/>
      <c r="AJ75" s="57"/>
      <c r="AK75" s="57"/>
      <c r="AL75" s="57"/>
    </row>
    <row r="76" spans="1:38" x14ac:dyDescent="0.25">
      <c r="A76" s="16" t="s">
        <v>75</v>
      </c>
      <c r="B76" s="63">
        <v>0.99850000000000005</v>
      </c>
      <c r="C76" s="28">
        <v>6.855E-2</v>
      </c>
      <c r="D76" s="29">
        <v>8.0299999999999996E-2</v>
      </c>
      <c r="E76" s="29">
        <v>7.1870000000000003E-2</v>
      </c>
      <c r="F76" s="29">
        <v>7.2300000000000003E-2</v>
      </c>
      <c r="G76" s="29">
        <v>6.9339999999999999E-2</v>
      </c>
      <c r="H76" s="29">
        <v>6.8790000000000004E-2</v>
      </c>
      <c r="I76" s="34">
        <v>7.5160000000000005E-2</v>
      </c>
      <c r="J76" s="40">
        <f t="shared" si="8"/>
        <v>7.2330000000000005E-2</v>
      </c>
      <c r="K76" s="49">
        <f t="shared" ref="K76:K107" si="12">J76/$G$1*100</f>
        <v>96.440000000000012</v>
      </c>
      <c r="L76" s="28">
        <v>7.4749999999999997E-2</v>
      </c>
      <c r="M76" s="29">
        <v>7.3150000000000007E-2</v>
      </c>
      <c r="N76" s="29">
        <v>6.9949999999999998E-2</v>
      </c>
      <c r="O76" s="29">
        <v>6.8029999999999993E-2</v>
      </c>
      <c r="P76" s="29">
        <v>7.0029999999999995E-2</v>
      </c>
      <c r="Q76" s="29">
        <v>7.6929999999999998E-2</v>
      </c>
      <c r="R76" s="58">
        <v>7.3819999999999997E-2</v>
      </c>
      <c r="S76" s="40">
        <f t="shared" si="9"/>
        <v>7.2379999999999986E-2</v>
      </c>
      <c r="T76" s="68">
        <f t="shared" ref="T76:T107" si="13">S76/$G$1*100</f>
        <v>96.506666666666646</v>
      </c>
      <c r="U76" s="73">
        <v>7.3620000000000005E-2</v>
      </c>
      <c r="V76" s="29">
        <v>8.1670000000000006E-2</v>
      </c>
      <c r="W76" s="29">
        <v>7.5429999999999997E-2</v>
      </c>
      <c r="X76" s="29">
        <v>7.7840000000000006E-2</v>
      </c>
      <c r="Y76" s="29">
        <v>8.1040000000000001E-2</v>
      </c>
      <c r="Z76" s="29">
        <v>7.2160000000000002E-2</v>
      </c>
      <c r="AA76" s="74">
        <v>7.3669999999999999E-2</v>
      </c>
      <c r="AB76" s="76">
        <f t="shared" si="10"/>
        <v>7.6489999999999989E-2</v>
      </c>
      <c r="AC76" s="77">
        <f t="shared" si="11"/>
        <v>101.98666666666665</v>
      </c>
      <c r="AF76" s="57"/>
      <c r="AG76" s="57"/>
      <c r="AH76" s="57"/>
      <c r="AI76" s="57"/>
      <c r="AJ76" s="57"/>
      <c r="AK76" s="57"/>
      <c r="AL76" s="57"/>
    </row>
    <row r="77" spans="1:38" x14ac:dyDescent="0.25">
      <c r="A77" s="16" t="s">
        <v>76</v>
      </c>
      <c r="B77" s="63">
        <v>0.99270000000000003</v>
      </c>
      <c r="C77" s="28">
        <v>6.386E-2</v>
      </c>
      <c r="D77" s="29">
        <v>8.3529999999999993E-2</v>
      </c>
      <c r="E77" s="29">
        <v>6.6989999999999994E-2</v>
      </c>
      <c r="F77" s="29">
        <v>6.4269999999999994E-2</v>
      </c>
      <c r="G77" s="29">
        <v>6.8970000000000004E-2</v>
      </c>
      <c r="H77" s="29">
        <v>6.9709999999999994E-2</v>
      </c>
      <c r="I77" s="34">
        <v>7.6759999999999995E-2</v>
      </c>
      <c r="J77" s="40">
        <f t="shared" si="8"/>
        <v>7.0584285714285697E-2</v>
      </c>
      <c r="K77" s="49">
        <f t="shared" si="12"/>
        <v>94.112380952380931</v>
      </c>
      <c r="L77" s="28">
        <v>6.6869999999999999E-2</v>
      </c>
      <c r="M77" s="29">
        <v>7.2139999999999996E-2</v>
      </c>
      <c r="N77" s="29">
        <v>6.7570000000000005E-2</v>
      </c>
      <c r="O77" s="29">
        <v>6.6540000000000002E-2</v>
      </c>
      <c r="P77" s="29">
        <v>6.3670000000000004E-2</v>
      </c>
      <c r="Q77" s="29">
        <v>6.4939999999999998E-2</v>
      </c>
      <c r="R77" s="58">
        <v>6.6189999999999999E-2</v>
      </c>
      <c r="S77" s="40">
        <f t="shared" si="9"/>
        <v>6.6845714285714286E-2</v>
      </c>
      <c r="T77" s="68">
        <f t="shared" si="13"/>
        <v>89.127619047619049</v>
      </c>
      <c r="U77" s="73">
        <v>5.9080000000000001E-2</v>
      </c>
      <c r="V77" s="29">
        <v>7.664E-2</v>
      </c>
      <c r="W77" s="29">
        <v>7.1059999999999998E-2</v>
      </c>
      <c r="X77" s="29">
        <v>6.2640000000000001E-2</v>
      </c>
      <c r="Y77" s="29">
        <v>7.4590000000000004E-2</v>
      </c>
      <c r="Z77" s="29">
        <v>6.8790000000000004E-2</v>
      </c>
      <c r="AA77" s="74">
        <v>7.3569999999999997E-2</v>
      </c>
      <c r="AB77" s="76">
        <f t="shared" si="10"/>
        <v>6.9481428571428569E-2</v>
      </c>
      <c r="AC77" s="77">
        <f t="shared" si="11"/>
        <v>92.641904761904755</v>
      </c>
      <c r="AF77" s="57"/>
      <c r="AG77" s="57"/>
      <c r="AH77" s="57"/>
      <c r="AI77" s="57"/>
      <c r="AJ77" s="57"/>
      <c r="AK77" s="57"/>
      <c r="AL77" s="57"/>
    </row>
    <row r="78" spans="1:38" x14ac:dyDescent="0.25">
      <c r="A78" s="16" t="s">
        <v>77</v>
      </c>
      <c r="B78" s="63">
        <v>0.99990000000000001</v>
      </c>
      <c r="C78" s="28">
        <v>6.8210000000000007E-2</v>
      </c>
      <c r="D78" s="29">
        <v>7.7729999999999994E-2</v>
      </c>
      <c r="E78" s="29">
        <v>7.356E-2</v>
      </c>
      <c r="F78" s="29">
        <v>7.2720000000000007E-2</v>
      </c>
      <c r="G78" s="29">
        <v>7.8850000000000003E-2</v>
      </c>
      <c r="H78" s="29">
        <v>7.5630000000000003E-2</v>
      </c>
      <c r="I78" s="34">
        <v>7.6410000000000006E-2</v>
      </c>
      <c r="J78" s="40">
        <f t="shared" si="8"/>
        <v>7.4729999999999991E-2</v>
      </c>
      <c r="K78" s="49">
        <f t="shared" si="12"/>
        <v>99.64</v>
      </c>
      <c r="L78" s="28">
        <v>7.4190000000000006E-2</v>
      </c>
      <c r="M78" s="29">
        <v>7.0449999999999999E-2</v>
      </c>
      <c r="N78" s="29">
        <v>7.5649999999999995E-2</v>
      </c>
      <c r="O78" s="29">
        <v>6.6559999999999994E-2</v>
      </c>
      <c r="P78" s="29">
        <v>7.0300000000000001E-2</v>
      </c>
      <c r="Q78" s="29">
        <v>7.1499999999999994E-2</v>
      </c>
      <c r="R78" s="58">
        <v>7.5370000000000006E-2</v>
      </c>
      <c r="S78" s="40">
        <f t="shared" si="9"/>
        <v>7.2002857142857146E-2</v>
      </c>
      <c r="T78" s="68">
        <f t="shared" si="13"/>
        <v>96.003809523809537</v>
      </c>
      <c r="U78" s="73">
        <v>7.1510000000000004E-2</v>
      </c>
      <c r="V78" s="29">
        <v>8.0140000000000003E-2</v>
      </c>
      <c r="W78" s="29">
        <v>8.1920000000000007E-2</v>
      </c>
      <c r="X78" s="29">
        <v>7.8229999999999994E-2</v>
      </c>
      <c r="Y78" s="29">
        <v>8.2400000000000001E-2</v>
      </c>
      <c r="Z78" s="29">
        <v>7.2730000000000003E-2</v>
      </c>
      <c r="AA78" s="74">
        <v>8.0049999999999996E-2</v>
      </c>
      <c r="AB78" s="76">
        <f t="shared" si="10"/>
        <v>7.8140000000000001E-2</v>
      </c>
      <c r="AC78" s="77">
        <f t="shared" si="11"/>
        <v>104.18666666666667</v>
      </c>
      <c r="AF78" s="57"/>
      <c r="AG78" s="57"/>
      <c r="AH78" s="57"/>
      <c r="AI78" s="57"/>
      <c r="AJ78" s="57"/>
      <c r="AK78" s="57"/>
      <c r="AL78" s="57"/>
    </row>
    <row r="79" spans="1:38" x14ac:dyDescent="0.25">
      <c r="A79" s="16" t="s">
        <v>78</v>
      </c>
      <c r="B79" s="63">
        <v>0.99970000000000003</v>
      </c>
      <c r="C79" s="28">
        <v>6.9959999999999994E-2</v>
      </c>
      <c r="D79" s="29">
        <v>8.0320000000000003E-2</v>
      </c>
      <c r="E79" s="29">
        <v>7.2940000000000005E-2</v>
      </c>
      <c r="F79" s="29">
        <v>7.2400000000000006E-2</v>
      </c>
      <c r="G79" s="29">
        <v>7.1999999999999995E-2</v>
      </c>
      <c r="H79" s="29">
        <v>7.6670000000000002E-2</v>
      </c>
      <c r="I79" s="34">
        <v>7.5120000000000006E-2</v>
      </c>
      <c r="J79" s="40">
        <f t="shared" si="8"/>
        <v>7.4201428571428571E-2</v>
      </c>
      <c r="K79" s="49">
        <f t="shared" si="12"/>
        <v>98.935238095238105</v>
      </c>
      <c r="L79" s="28">
        <v>7.6200000000000004E-2</v>
      </c>
      <c r="M79" s="29">
        <v>7.331E-2</v>
      </c>
      <c r="N79" s="29">
        <v>7.2929999999999995E-2</v>
      </c>
      <c r="O79" s="29">
        <v>6.855E-2</v>
      </c>
      <c r="P79" s="29">
        <v>7.1639999999999995E-2</v>
      </c>
      <c r="Q79" s="29">
        <v>6.9019999999999998E-2</v>
      </c>
      <c r="R79" s="58">
        <v>7.5509999999999994E-2</v>
      </c>
      <c r="S79" s="40">
        <f t="shared" si="9"/>
        <v>7.2451428571428569E-2</v>
      </c>
      <c r="T79" s="68">
        <f t="shared" si="13"/>
        <v>96.601904761904763</v>
      </c>
      <c r="U79" s="73">
        <v>7.0580000000000004E-2</v>
      </c>
      <c r="V79" s="29">
        <v>7.5410000000000005E-2</v>
      </c>
      <c r="W79" s="29">
        <v>7.3190000000000005E-2</v>
      </c>
      <c r="X79" s="29">
        <v>7.5480000000000005E-2</v>
      </c>
      <c r="Y79" s="29">
        <v>7.4800000000000005E-2</v>
      </c>
      <c r="Z79" s="29">
        <v>7.1309999999999998E-2</v>
      </c>
      <c r="AA79" s="74">
        <v>7.6310000000000003E-2</v>
      </c>
      <c r="AB79" s="76">
        <f t="shared" si="10"/>
        <v>7.3868571428571422E-2</v>
      </c>
      <c r="AC79" s="77">
        <f t="shared" si="11"/>
        <v>98.491428571428557</v>
      </c>
      <c r="AF79" s="57"/>
      <c r="AG79" s="57"/>
      <c r="AH79" s="57"/>
      <c r="AI79" s="57"/>
      <c r="AJ79" s="57"/>
      <c r="AK79" s="57"/>
      <c r="AL79" s="57"/>
    </row>
    <row r="80" spans="1:38" x14ac:dyDescent="0.25">
      <c r="A80" s="16" t="s">
        <v>79</v>
      </c>
      <c r="B80" s="63">
        <v>0.99439999999999995</v>
      </c>
      <c r="C80" s="51">
        <v>9.5670000000000005E-2</v>
      </c>
      <c r="D80" s="52"/>
      <c r="E80" s="52">
        <v>6.794E-2</v>
      </c>
      <c r="F80" s="52"/>
      <c r="G80" s="52">
        <v>4.5830000000000003E-2</v>
      </c>
      <c r="H80" s="52"/>
      <c r="I80" s="53">
        <v>5.9069999999999998E-2</v>
      </c>
      <c r="J80" s="54">
        <f t="shared" si="8"/>
        <v>6.7127500000000007E-2</v>
      </c>
      <c r="K80" s="55">
        <f t="shared" si="12"/>
        <v>89.503333333333345</v>
      </c>
      <c r="L80" s="28">
        <v>6.4769999999999994E-2</v>
      </c>
      <c r="M80" s="29">
        <v>7.9159999999999994E-2</v>
      </c>
      <c r="N80" s="29">
        <v>8.2540000000000002E-2</v>
      </c>
      <c r="O80" s="29">
        <v>6.4019999999999994E-2</v>
      </c>
      <c r="P80" s="29">
        <v>6.8459999999999993E-2</v>
      </c>
      <c r="Q80" s="29">
        <v>6.3310000000000005E-2</v>
      </c>
      <c r="R80" s="58">
        <v>6.4079999999999998E-2</v>
      </c>
      <c r="S80" s="40">
        <f t="shared" si="9"/>
        <v>6.9477142857142862E-2</v>
      </c>
      <c r="T80" s="68">
        <f t="shared" si="13"/>
        <v>92.636190476190478</v>
      </c>
      <c r="U80" s="73">
        <v>7.3929999999999996E-2</v>
      </c>
      <c r="V80" s="29">
        <v>8.0460000000000004E-2</v>
      </c>
      <c r="W80" s="29">
        <v>6.837E-2</v>
      </c>
      <c r="X80" s="29">
        <v>7.3639999999999997E-2</v>
      </c>
      <c r="Y80" s="29">
        <v>8.3559999999999995E-2</v>
      </c>
      <c r="Z80" s="29">
        <v>7.0669999999999997E-2</v>
      </c>
      <c r="AA80" s="74">
        <v>7.7009999999999995E-2</v>
      </c>
      <c r="AB80" s="76">
        <f t="shared" si="10"/>
        <v>7.5377142857142851E-2</v>
      </c>
      <c r="AC80" s="77">
        <f t="shared" si="11"/>
        <v>100.50285714285714</v>
      </c>
      <c r="AF80" s="57"/>
      <c r="AG80" s="57"/>
      <c r="AH80" s="57"/>
      <c r="AI80" s="57"/>
      <c r="AJ80" s="57"/>
      <c r="AK80" s="57"/>
      <c r="AL80" s="57"/>
    </row>
    <row r="81" spans="1:38" x14ac:dyDescent="0.25">
      <c r="A81" s="16" t="s">
        <v>80</v>
      </c>
      <c r="B81" s="63">
        <v>0.99760000000000004</v>
      </c>
      <c r="C81" s="28">
        <v>5.6180000000000001E-2</v>
      </c>
      <c r="D81" s="29">
        <v>6.3539999999999999E-2</v>
      </c>
      <c r="E81" s="29">
        <v>6.182E-2</v>
      </c>
      <c r="F81" s="29">
        <v>5.3800000000000001E-2</v>
      </c>
      <c r="G81" s="29">
        <v>6.9159999999999999E-2</v>
      </c>
      <c r="H81" s="29">
        <v>5.8009999999999999E-2</v>
      </c>
      <c r="I81" s="34">
        <v>6.8229999999999999E-2</v>
      </c>
      <c r="J81" s="40">
        <f t="shared" si="8"/>
        <v>6.1534285714285715E-2</v>
      </c>
      <c r="K81" s="49">
        <f t="shared" si="12"/>
        <v>82.045714285714283</v>
      </c>
      <c r="L81" s="28">
        <v>8.9179999999999995E-2</v>
      </c>
      <c r="M81" s="29">
        <v>7.195E-2</v>
      </c>
      <c r="N81" s="29">
        <v>8.5360000000000005E-2</v>
      </c>
      <c r="O81" s="29">
        <v>7.868E-2</v>
      </c>
      <c r="P81" s="29">
        <v>7.5270000000000004E-2</v>
      </c>
      <c r="Q81" s="29">
        <v>7.8880000000000006E-2</v>
      </c>
      <c r="R81" s="58">
        <v>7.2730000000000003E-2</v>
      </c>
      <c r="S81" s="40">
        <f t="shared" si="9"/>
        <v>7.8864285714285706E-2</v>
      </c>
      <c r="T81" s="68">
        <f t="shared" si="13"/>
        <v>105.15238095238095</v>
      </c>
      <c r="U81" s="73">
        <v>7.6869999999999994E-2</v>
      </c>
      <c r="V81" s="29">
        <v>7.7289999999999998E-2</v>
      </c>
      <c r="W81" s="29">
        <v>7.1419999999999997E-2</v>
      </c>
      <c r="X81" s="29">
        <v>8.5419999999999996E-2</v>
      </c>
      <c r="Y81" s="29">
        <v>6.7430000000000004E-2</v>
      </c>
      <c r="Z81" s="29">
        <v>9.1289999999999996E-2</v>
      </c>
      <c r="AA81" s="74">
        <v>6.8419999999999995E-2</v>
      </c>
      <c r="AB81" s="76">
        <f t="shared" si="10"/>
        <v>7.6877142857142852E-2</v>
      </c>
      <c r="AC81" s="77">
        <f t="shared" si="11"/>
        <v>102.50285714285714</v>
      </c>
      <c r="AF81" s="57"/>
      <c r="AG81" s="57"/>
      <c r="AH81" s="57"/>
      <c r="AI81" s="57"/>
      <c r="AJ81" s="57"/>
      <c r="AK81" s="57"/>
      <c r="AL81" s="57"/>
    </row>
    <row r="82" spans="1:38" x14ac:dyDescent="0.25">
      <c r="A82" s="16" t="s">
        <v>81</v>
      </c>
      <c r="B82" s="63">
        <v>0.99970000000000003</v>
      </c>
      <c r="C82" s="28">
        <v>7.0349999999999996E-2</v>
      </c>
      <c r="D82" s="29">
        <v>7.9570000000000002E-2</v>
      </c>
      <c r="E82" s="29">
        <v>7.1309999999999998E-2</v>
      </c>
      <c r="F82" s="29">
        <v>7.0080000000000003E-2</v>
      </c>
      <c r="G82" s="29">
        <v>7.7079999999999996E-2</v>
      </c>
      <c r="H82" s="29">
        <v>7.4029999999999999E-2</v>
      </c>
      <c r="I82" s="34">
        <v>7.3179999999999995E-2</v>
      </c>
      <c r="J82" s="40">
        <f t="shared" si="8"/>
        <v>7.3657142857142852E-2</v>
      </c>
      <c r="K82" s="49">
        <f t="shared" si="12"/>
        <v>98.209523809523802</v>
      </c>
      <c r="L82" s="28">
        <v>7.3190000000000005E-2</v>
      </c>
      <c r="M82" s="29">
        <v>7.2400000000000006E-2</v>
      </c>
      <c r="N82" s="29">
        <v>7.288E-2</v>
      </c>
      <c r="O82" s="29">
        <v>6.9220000000000004E-2</v>
      </c>
      <c r="P82" s="29">
        <v>6.8720000000000003E-2</v>
      </c>
      <c r="Q82" s="29">
        <v>7.1709999999999996E-2</v>
      </c>
      <c r="R82" s="58">
        <v>7.5240000000000001E-2</v>
      </c>
      <c r="S82" s="40">
        <f t="shared" si="9"/>
        <v>7.1908571428571433E-2</v>
      </c>
      <c r="T82" s="68">
        <f t="shared" si="13"/>
        <v>95.878095238095256</v>
      </c>
      <c r="U82" s="73">
        <v>6.7549999999999999E-2</v>
      </c>
      <c r="V82" s="29">
        <v>7.4490000000000001E-2</v>
      </c>
      <c r="W82" s="29">
        <v>7.2789999999999994E-2</v>
      </c>
      <c r="X82" s="29">
        <v>7.1779999999999997E-2</v>
      </c>
      <c r="Y82" s="29">
        <v>7.6039999999999996E-2</v>
      </c>
      <c r="Z82" s="29">
        <v>6.9790000000000005E-2</v>
      </c>
      <c r="AA82" s="74">
        <v>7.2190000000000004E-2</v>
      </c>
      <c r="AB82" s="76">
        <f t="shared" si="10"/>
        <v>7.2090000000000001E-2</v>
      </c>
      <c r="AC82" s="77">
        <f t="shared" si="11"/>
        <v>96.12</v>
      </c>
      <c r="AF82" s="57"/>
      <c r="AG82" s="57"/>
      <c r="AH82" s="57"/>
      <c r="AI82" s="57"/>
      <c r="AJ82" s="57"/>
      <c r="AK82" s="57"/>
      <c r="AL82" s="57"/>
    </row>
    <row r="83" spans="1:38" x14ac:dyDescent="0.25">
      <c r="A83" s="16" t="s">
        <v>82</v>
      </c>
      <c r="B83" s="63">
        <v>0.99829999999999997</v>
      </c>
      <c r="C83" s="28">
        <v>7.5980000000000006E-2</v>
      </c>
      <c r="D83" s="29">
        <v>8.8370000000000004E-2</v>
      </c>
      <c r="E83" s="29">
        <v>7.1840000000000001E-2</v>
      </c>
      <c r="F83" s="29">
        <v>7.578E-2</v>
      </c>
      <c r="G83" s="29">
        <v>6.8750000000000006E-2</v>
      </c>
      <c r="H83" s="29">
        <v>7.0760000000000003E-2</v>
      </c>
      <c r="I83" s="34">
        <v>8.3960000000000007E-2</v>
      </c>
      <c r="J83" s="40">
        <f t="shared" si="8"/>
        <v>7.6491428571428571E-2</v>
      </c>
      <c r="K83" s="49">
        <f t="shared" si="12"/>
        <v>101.98857142857143</v>
      </c>
      <c r="L83" s="28">
        <v>7.2499999999999995E-2</v>
      </c>
      <c r="M83" s="29">
        <v>8.2299999999999998E-2</v>
      </c>
      <c r="N83" s="29">
        <v>7.6319999999999999E-2</v>
      </c>
      <c r="O83" s="29">
        <v>7.22E-2</v>
      </c>
      <c r="P83" s="29">
        <v>7.2789999999999994E-2</v>
      </c>
      <c r="Q83" s="29">
        <v>7.3810000000000001E-2</v>
      </c>
      <c r="R83" s="58">
        <v>7.7109999999999998E-2</v>
      </c>
      <c r="S83" s="40">
        <f t="shared" si="9"/>
        <v>7.5289999999999982E-2</v>
      </c>
      <c r="T83" s="68">
        <f t="shared" si="13"/>
        <v>100.38666666666664</v>
      </c>
      <c r="U83" s="73">
        <v>6.7040000000000002E-2</v>
      </c>
      <c r="V83" s="29">
        <v>7.3249999999999996E-2</v>
      </c>
      <c r="W83" s="29">
        <v>6.9400000000000003E-2</v>
      </c>
      <c r="X83" s="29">
        <v>7.3999999999999996E-2</v>
      </c>
      <c r="Y83" s="29">
        <v>7.9810000000000006E-2</v>
      </c>
      <c r="Z83" s="29">
        <v>7.6310000000000003E-2</v>
      </c>
      <c r="AA83" s="74">
        <v>7.0650000000000004E-2</v>
      </c>
      <c r="AB83" s="76">
        <f t="shared" si="10"/>
        <v>7.292285714285715E-2</v>
      </c>
      <c r="AC83" s="77">
        <f t="shared" si="11"/>
        <v>97.230476190476196</v>
      </c>
      <c r="AF83" s="57"/>
      <c r="AG83" s="57"/>
      <c r="AH83" s="57"/>
      <c r="AI83" s="57"/>
      <c r="AJ83" s="57"/>
      <c r="AK83" s="57"/>
      <c r="AL83" s="57"/>
    </row>
    <row r="84" spans="1:38" x14ac:dyDescent="0.25">
      <c r="A84" s="16" t="s">
        <v>83</v>
      </c>
      <c r="B84" s="63">
        <v>0.99229999999999996</v>
      </c>
      <c r="C84" s="28">
        <v>7.4620000000000006E-2</v>
      </c>
      <c r="D84" s="29">
        <v>7.5420000000000001E-2</v>
      </c>
      <c r="E84" s="29">
        <v>6.8449999999999997E-2</v>
      </c>
      <c r="F84" s="29">
        <v>5.0540000000000002E-2</v>
      </c>
      <c r="G84" s="29">
        <v>7.843E-2</v>
      </c>
      <c r="H84" s="29">
        <v>7.4440000000000006E-2</v>
      </c>
      <c r="I84" s="34">
        <v>6.0420000000000001E-2</v>
      </c>
      <c r="J84" s="40">
        <f t="shared" si="8"/>
        <v>6.8902857142857141E-2</v>
      </c>
      <c r="K84" s="49">
        <f t="shared" si="12"/>
        <v>91.870476190476197</v>
      </c>
      <c r="L84" s="28">
        <v>5.323E-2</v>
      </c>
      <c r="M84" s="29">
        <v>6.6570000000000004E-2</v>
      </c>
      <c r="N84" s="29">
        <v>6.794E-2</v>
      </c>
      <c r="O84" s="29">
        <v>6.6159999999999997E-2</v>
      </c>
      <c r="P84" s="29">
        <v>8.8230000000000003E-2</v>
      </c>
      <c r="Q84" s="29">
        <v>6.9800000000000001E-2</v>
      </c>
      <c r="R84" s="58">
        <v>6.2600000000000003E-2</v>
      </c>
      <c r="S84" s="40">
        <f t="shared" si="9"/>
        <v>6.7790000000000003E-2</v>
      </c>
      <c r="T84" s="68">
        <f t="shared" si="13"/>
        <v>90.38666666666667</v>
      </c>
      <c r="U84" s="73">
        <v>6.8640000000000007E-2</v>
      </c>
      <c r="V84" s="29">
        <v>6.7089999999999997E-2</v>
      </c>
      <c r="W84" s="29">
        <v>7.0360000000000006E-2</v>
      </c>
      <c r="X84" s="29">
        <v>7.2260000000000005E-2</v>
      </c>
      <c r="Y84" s="29">
        <v>7.4929999999999997E-2</v>
      </c>
      <c r="Z84" s="29">
        <v>7.0150000000000004E-2</v>
      </c>
      <c r="AA84" s="74">
        <v>8.7859999999999994E-2</v>
      </c>
      <c r="AB84" s="76">
        <f t="shared" si="10"/>
        <v>7.3041428571428577E-2</v>
      </c>
      <c r="AC84" s="77">
        <f t="shared" si="11"/>
        <v>97.388571428571439</v>
      </c>
      <c r="AF84" s="57"/>
      <c r="AG84" s="57"/>
      <c r="AH84" s="57"/>
      <c r="AI84" s="57"/>
      <c r="AJ84" s="57"/>
      <c r="AK84" s="57"/>
      <c r="AL84" s="57"/>
    </row>
    <row r="85" spans="1:38" x14ac:dyDescent="0.25">
      <c r="A85" s="16" t="s">
        <v>84</v>
      </c>
      <c r="B85" s="63">
        <v>0.99909999999999999</v>
      </c>
      <c r="C85" s="28">
        <v>7.1459999999999996E-2</v>
      </c>
      <c r="D85" s="29">
        <v>8.1280000000000005E-2</v>
      </c>
      <c r="E85" s="29">
        <v>7.3050000000000004E-2</v>
      </c>
      <c r="F85" s="29">
        <v>7.5660000000000005E-2</v>
      </c>
      <c r="G85" s="29">
        <v>7.7100000000000002E-2</v>
      </c>
      <c r="H85" s="29">
        <v>7.5420000000000001E-2</v>
      </c>
      <c r="I85" s="34">
        <v>7.6509999999999995E-2</v>
      </c>
      <c r="J85" s="40">
        <f t="shared" si="8"/>
        <v>7.5782857142857138E-2</v>
      </c>
      <c r="K85" s="49">
        <f t="shared" si="12"/>
        <v>101.04380952380951</v>
      </c>
      <c r="L85" s="28">
        <v>7.4569999999999997E-2</v>
      </c>
      <c r="M85" s="29">
        <v>7.4550000000000005E-2</v>
      </c>
      <c r="N85" s="29">
        <v>7.4770000000000003E-2</v>
      </c>
      <c r="O85" s="29">
        <v>7.2260000000000005E-2</v>
      </c>
      <c r="P85" s="29">
        <v>7.2660000000000002E-2</v>
      </c>
      <c r="Q85" s="29">
        <v>7.4370000000000006E-2</v>
      </c>
      <c r="R85" s="58">
        <v>8.0250000000000002E-2</v>
      </c>
      <c r="S85" s="40">
        <f t="shared" si="9"/>
        <v>7.4775714285714293E-2</v>
      </c>
      <c r="T85" s="68">
        <f t="shared" si="13"/>
        <v>99.700952380952387</v>
      </c>
      <c r="U85" s="73">
        <v>6.6650000000000001E-2</v>
      </c>
      <c r="V85" s="29">
        <v>8.1799999999999998E-2</v>
      </c>
      <c r="W85" s="29">
        <v>7.7670000000000003E-2</v>
      </c>
      <c r="X85" s="29">
        <v>7.9460000000000003E-2</v>
      </c>
      <c r="Y85" s="29">
        <v>7.7090000000000006E-2</v>
      </c>
      <c r="Z85" s="29">
        <v>7.5429999999999997E-2</v>
      </c>
      <c r="AA85" s="74">
        <v>7.9990000000000006E-2</v>
      </c>
      <c r="AB85" s="76">
        <f t="shared" si="10"/>
        <v>7.6869999999999994E-2</v>
      </c>
      <c r="AC85" s="77">
        <f t="shared" si="11"/>
        <v>102.49333333333333</v>
      </c>
      <c r="AF85" s="57"/>
      <c r="AG85" s="57"/>
      <c r="AH85" s="57"/>
      <c r="AI85" s="57"/>
      <c r="AJ85" s="57"/>
      <c r="AK85" s="57"/>
      <c r="AL85" s="57"/>
    </row>
    <row r="86" spans="1:38" x14ac:dyDescent="0.25">
      <c r="A86" s="16" t="s">
        <v>85</v>
      </c>
      <c r="B86" s="64">
        <v>0.999</v>
      </c>
      <c r="C86" s="28">
        <v>6.4909999999999995E-2</v>
      </c>
      <c r="D86" s="29">
        <v>7.4090000000000003E-2</v>
      </c>
      <c r="E86" s="29">
        <v>6.7269999999999996E-2</v>
      </c>
      <c r="F86" s="29">
        <v>6.6489999999999994E-2</v>
      </c>
      <c r="G86" s="29">
        <v>6.6850000000000007E-2</v>
      </c>
      <c r="H86" s="29">
        <v>6.7659999999999998E-2</v>
      </c>
      <c r="I86" s="34">
        <v>6.6739999999999994E-2</v>
      </c>
      <c r="J86" s="40">
        <f t="shared" si="8"/>
        <v>6.7715714285714296E-2</v>
      </c>
      <c r="K86" s="49">
        <f t="shared" si="12"/>
        <v>90.28761904761906</v>
      </c>
      <c r="L86" s="28">
        <v>6.8580000000000002E-2</v>
      </c>
      <c r="M86" s="29">
        <v>7.2830000000000006E-2</v>
      </c>
      <c r="N86" s="29">
        <v>7.3529999999999998E-2</v>
      </c>
      <c r="O86" s="29">
        <v>7.2010000000000005E-2</v>
      </c>
      <c r="P86" s="29">
        <v>6.7960000000000007E-2</v>
      </c>
      <c r="Q86" s="29">
        <v>7.2720000000000007E-2</v>
      </c>
      <c r="R86" s="58">
        <v>7.639E-2</v>
      </c>
      <c r="S86" s="40">
        <f t="shared" si="9"/>
        <v>7.2002857142857146E-2</v>
      </c>
      <c r="T86" s="68">
        <f t="shared" si="13"/>
        <v>96.003809523809537</v>
      </c>
      <c r="U86" s="73">
        <v>7.0199999999999999E-2</v>
      </c>
      <c r="V86" s="29">
        <v>7.3190000000000005E-2</v>
      </c>
      <c r="W86" s="29">
        <v>6.7460000000000006E-2</v>
      </c>
      <c r="X86" s="29">
        <v>6.5629999999999994E-2</v>
      </c>
      <c r="Y86" s="29">
        <v>7.3279999999999998E-2</v>
      </c>
      <c r="Z86" s="29">
        <v>6.515E-2</v>
      </c>
      <c r="AA86" s="74">
        <v>6.9809999999999997E-2</v>
      </c>
      <c r="AB86" s="76">
        <f t="shared" si="10"/>
        <v>6.9245714285714285E-2</v>
      </c>
      <c r="AC86" s="77">
        <f t="shared" si="11"/>
        <v>92.327619047619052</v>
      </c>
      <c r="AF86" s="57"/>
      <c r="AG86" s="57"/>
      <c r="AH86" s="57"/>
      <c r="AI86" s="57"/>
      <c r="AJ86" s="57"/>
      <c r="AK86" s="57"/>
      <c r="AL86" s="57"/>
    </row>
    <row r="87" spans="1:38" x14ac:dyDescent="0.25">
      <c r="A87" s="16" t="s">
        <v>86</v>
      </c>
      <c r="B87" s="64">
        <v>0.999</v>
      </c>
      <c r="C87" s="28">
        <v>7.6929999999999998E-2</v>
      </c>
      <c r="D87" s="29">
        <v>7.8299999999999995E-2</v>
      </c>
      <c r="E87" s="29">
        <v>7.0220000000000005E-2</v>
      </c>
      <c r="F87" s="29">
        <v>7.3459999999999998E-2</v>
      </c>
      <c r="G87" s="29">
        <v>7.8589999999999993E-2</v>
      </c>
      <c r="H87" s="29">
        <v>7.6050000000000006E-2</v>
      </c>
      <c r="I87" s="34">
        <v>7.6630000000000004E-2</v>
      </c>
      <c r="J87" s="40">
        <f t="shared" si="8"/>
        <v>7.5740000000000002E-2</v>
      </c>
      <c r="K87" s="49">
        <f t="shared" si="12"/>
        <v>100.98666666666666</v>
      </c>
      <c r="L87" s="28">
        <v>7.0999999999999994E-2</v>
      </c>
      <c r="M87" s="29">
        <v>7.1879999999999999E-2</v>
      </c>
      <c r="N87" s="29">
        <v>7.1330000000000005E-2</v>
      </c>
      <c r="O87" s="29">
        <v>6.6559999999999994E-2</v>
      </c>
      <c r="P87" s="29">
        <v>6.83E-2</v>
      </c>
      <c r="Q87" s="29">
        <v>6.9889999999999994E-2</v>
      </c>
      <c r="R87" s="58">
        <v>7.2749999999999995E-2</v>
      </c>
      <c r="S87" s="40">
        <f t="shared" si="9"/>
        <v>7.0244285714285717E-2</v>
      </c>
      <c r="T87" s="68">
        <f t="shared" si="13"/>
        <v>93.659047619047627</v>
      </c>
      <c r="U87" s="73">
        <v>6.9819999999999993E-2</v>
      </c>
      <c r="V87" s="29">
        <v>7.9039999999999999E-2</v>
      </c>
      <c r="W87" s="29">
        <v>6.9379999999999997E-2</v>
      </c>
      <c r="X87" s="29">
        <v>7.2510000000000005E-2</v>
      </c>
      <c r="Y87" s="29">
        <v>7.8630000000000005E-2</v>
      </c>
      <c r="Z87" s="29">
        <v>7.0239999999999997E-2</v>
      </c>
      <c r="AA87" s="74">
        <v>7.5090000000000004E-2</v>
      </c>
      <c r="AB87" s="76">
        <f t="shared" si="10"/>
        <v>7.3529999999999998E-2</v>
      </c>
      <c r="AC87" s="77">
        <f t="shared" si="11"/>
        <v>98.04</v>
      </c>
      <c r="AF87" s="57"/>
      <c r="AG87" s="57"/>
      <c r="AH87" s="57"/>
      <c r="AI87" s="57"/>
      <c r="AJ87" s="57"/>
      <c r="AK87" s="57"/>
      <c r="AL87" s="57"/>
    </row>
    <row r="88" spans="1:38" x14ac:dyDescent="0.25">
      <c r="A88" s="16" t="s">
        <v>87</v>
      </c>
      <c r="B88" s="63">
        <v>0.99909999999999999</v>
      </c>
      <c r="C88" s="28">
        <v>6.9360000000000005E-2</v>
      </c>
      <c r="D88" s="29">
        <v>8.2489999999999994E-2</v>
      </c>
      <c r="E88" s="29">
        <v>7.1080000000000004E-2</v>
      </c>
      <c r="F88" s="29">
        <v>7.4139999999999998E-2</v>
      </c>
      <c r="G88" s="29">
        <v>7.6200000000000004E-2</v>
      </c>
      <c r="H88" s="29">
        <v>7.5240000000000001E-2</v>
      </c>
      <c r="I88" s="34">
        <v>7.4370000000000006E-2</v>
      </c>
      <c r="J88" s="40">
        <f t="shared" si="8"/>
        <v>7.4697142857142865E-2</v>
      </c>
      <c r="K88" s="49">
        <f t="shared" si="12"/>
        <v>99.5961904761905</v>
      </c>
      <c r="L88" s="28">
        <v>7.6960000000000001E-2</v>
      </c>
      <c r="M88" s="29">
        <v>7.3109999999999994E-2</v>
      </c>
      <c r="N88" s="29">
        <v>7.5939999999999994E-2</v>
      </c>
      <c r="O88" s="29">
        <v>7.2959999999999997E-2</v>
      </c>
      <c r="P88" s="29">
        <v>7.6219999999999996E-2</v>
      </c>
      <c r="Q88" s="29">
        <v>7.5399999999999995E-2</v>
      </c>
      <c r="R88" s="58">
        <v>7.9079999999999998E-2</v>
      </c>
      <c r="S88" s="40">
        <f t="shared" si="9"/>
        <v>7.5667142857142849E-2</v>
      </c>
      <c r="T88" s="68">
        <f t="shared" si="13"/>
        <v>100.88952380952381</v>
      </c>
      <c r="U88" s="73">
        <v>6.8930000000000005E-2</v>
      </c>
      <c r="V88" s="29">
        <v>7.7200000000000005E-2</v>
      </c>
      <c r="W88" s="29">
        <v>6.8400000000000002E-2</v>
      </c>
      <c r="X88" s="29">
        <v>7.6179999999999998E-2</v>
      </c>
      <c r="Y88" s="29">
        <v>7.7590000000000006E-2</v>
      </c>
      <c r="Z88" s="29">
        <v>7.6020000000000004E-2</v>
      </c>
      <c r="AA88" s="74">
        <v>7.8520000000000006E-2</v>
      </c>
      <c r="AB88" s="76">
        <f t="shared" si="10"/>
        <v>7.4691428571428589E-2</v>
      </c>
      <c r="AC88" s="77">
        <f t="shared" si="11"/>
        <v>99.588571428571456</v>
      </c>
      <c r="AF88" s="57"/>
      <c r="AG88" s="57"/>
      <c r="AH88" s="57"/>
      <c r="AI88" s="57"/>
      <c r="AJ88" s="57"/>
      <c r="AK88" s="57"/>
      <c r="AL88" s="57"/>
    </row>
    <row r="89" spans="1:38" x14ac:dyDescent="0.25">
      <c r="A89" s="16" t="s">
        <v>88</v>
      </c>
      <c r="B89" s="63">
        <v>0.99139999999999995</v>
      </c>
      <c r="C89" s="28">
        <v>8.0180000000000001E-2</v>
      </c>
      <c r="D89" s="29">
        <v>9.0389999999999998E-2</v>
      </c>
      <c r="E89" s="29">
        <v>8.77E-2</v>
      </c>
      <c r="F89" s="29">
        <v>7.9630000000000006E-2</v>
      </c>
      <c r="G89" s="29">
        <v>0.11253000000000001</v>
      </c>
      <c r="H89" s="29">
        <v>0.10629</v>
      </c>
      <c r="I89" s="34">
        <v>8.5209999999999994E-2</v>
      </c>
      <c r="J89" s="40">
        <f t="shared" si="8"/>
        <v>9.170428571428571E-2</v>
      </c>
      <c r="K89" s="49">
        <f t="shared" si="12"/>
        <v>122.27238095238096</v>
      </c>
      <c r="L89" s="28">
        <v>7.1110000000000007E-2</v>
      </c>
      <c r="M89" s="29">
        <v>7.2489999999999999E-2</v>
      </c>
      <c r="N89" s="29">
        <v>7.7490000000000003E-2</v>
      </c>
      <c r="O89" s="29">
        <v>6.9279999999999994E-2</v>
      </c>
      <c r="P89" s="29">
        <v>8.2269999999999996E-2</v>
      </c>
      <c r="Q89" s="29">
        <v>7.1169999999999997E-2</v>
      </c>
      <c r="R89" s="58">
        <v>9.2630000000000004E-2</v>
      </c>
      <c r="S89" s="40">
        <f t="shared" si="9"/>
        <v>7.6634285714285724E-2</v>
      </c>
      <c r="T89" s="68">
        <f t="shared" si="13"/>
        <v>102.17904761904764</v>
      </c>
      <c r="U89" s="73">
        <v>7.5910000000000005E-2</v>
      </c>
      <c r="V89" s="29">
        <v>8.0339999999999995E-2</v>
      </c>
      <c r="W89" s="29">
        <v>7.2800000000000004E-2</v>
      </c>
      <c r="X89" s="29">
        <v>7.6670000000000002E-2</v>
      </c>
      <c r="Y89" s="29">
        <v>8.8830000000000006E-2</v>
      </c>
      <c r="Z89" s="29">
        <v>7.9899999999999999E-2</v>
      </c>
      <c r="AA89" s="74">
        <v>8.4930000000000005E-2</v>
      </c>
      <c r="AB89" s="76">
        <f t="shared" si="10"/>
        <v>7.9911428571428564E-2</v>
      </c>
      <c r="AC89" s="77">
        <f t="shared" si="11"/>
        <v>106.54857142857142</v>
      </c>
      <c r="AF89" s="57"/>
      <c r="AG89" s="57"/>
      <c r="AH89" s="57"/>
      <c r="AI89" s="57"/>
      <c r="AJ89" s="57"/>
      <c r="AK89" s="57"/>
      <c r="AL89" s="57"/>
    </row>
    <row r="90" spans="1:38" x14ac:dyDescent="0.25">
      <c r="A90" s="16" t="s">
        <v>89</v>
      </c>
      <c r="B90" s="63">
        <v>0.99809999999999999</v>
      </c>
      <c r="C90" s="28">
        <v>7.1069999999999994E-2</v>
      </c>
      <c r="D90" s="29">
        <v>8.158E-2</v>
      </c>
      <c r="E90" s="29">
        <v>7.2139999999999996E-2</v>
      </c>
      <c r="F90" s="29">
        <v>7.6340000000000005E-2</v>
      </c>
      <c r="G90" s="29">
        <v>7.4410000000000004E-2</v>
      </c>
      <c r="H90" s="29">
        <v>7.1559999999999999E-2</v>
      </c>
      <c r="I90" s="34">
        <v>7.6469999999999996E-2</v>
      </c>
      <c r="J90" s="40">
        <f t="shared" si="8"/>
        <v>7.4795714285714285E-2</v>
      </c>
      <c r="K90" s="49">
        <f t="shared" si="12"/>
        <v>99.727619047619058</v>
      </c>
      <c r="L90" s="28">
        <v>7.5630000000000003E-2</v>
      </c>
      <c r="M90" s="29">
        <v>7.3160000000000003E-2</v>
      </c>
      <c r="N90" s="29">
        <v>7.6749999999999999E-2</v>
      </c>
      <c r="O90" s="29">
        <v>7.3539999999999994E-2</v>
      </c>
      <c r="P90" s="29">
        <v>7.553E-2</v>
      </c>
      <c r="Q90" s="29">
        <v>7.4060000000000001E-2</v>
      </c>
      <c r="R90" s="58">
        <v>7.9869999999999997E-2</v>
      </c>
      <c r="S90" s="40">
        <f t="shared" si="9"/>
        <v>7.5505714285714287E-2</v>
      </c>
      <c r="T90" s="68">
        <f t="shared" si="13"/>
        <v>100.67428571428572</v>
      </c>
      <c r="U90" s="73">
        <v>6.7540000000000003E-2</v>
      </c>
      <c r="V90" s="29">
        <v>7.7929999999999999E-2</v>
      </c>
      <c r="W90" s="29">
        <v>7.2700000000000001E-2</v>
      </c>
      <c r="X90" s="29">
        <v>7.152E-2</v>
      </c>
      <c r="Y90" s="29">
        <v>8.1000000000000003E-2</v>
      </c>
      <c r="Z90" s="29">
        <v>7.4569999999999997E-2</v>
      </c>
      <c r="AA90" s="74">
        <v>7.646E-2</v>
      </c>
      <c r="AB90" s="76">
        <f t="shared" si="10"/>
        <v>7.4531428571428568E-2</v>
      </c>
      <c r="AC90" s="77">
        <f t="shared" si="11"/>
        <v>99.375238095238089</v>
      </c>
      <c r="AF90" s="57"/>
      <c r="AG90" s="57"/>
      <c r="AH90" s="57"/>
      <c r="AI90" s="57"/>
      <c r="AJ90" s="57"/>
      <c r="AK90" s="57"/>
      <c r="AL90" s="57"/>
    </row>
    <row r="91" spans="1:38" x14ac:dyDescent="0.25">
      <c r="A91" s="16" t="s">
        <v>90</v>
      </c>
      <c r="B91" s="63">
        <v>0.99850000000000005</v>
      </c>
      <c r="C91" s="28">
        <v>6.3850000000000004E-2</v>
      </c>
      <c r="D91" s="29">
        <v>7.1980000000000002E-2</v>
      </c>
      <c r="E91" s="29">
        <v>6.3789999999999999E-2</v>
      </c>
      <c r="F91" s="29">
        <v>6.3820000000000002E-2</v>
      </c>
      <c r="G91" s="29">
        <v>6.7890000000000006E-2</v>
      </c>
      <c r="H91" s="29">
        <v>6.404E-2</v>
      </c>
      <c r="I91" s="34">
        <v>6.1949999999999998E-2</v>
      </c>
      <c r="J91" s="40">
        <f t="shared" si="8"/>
        <v>6.5331428571428568E-2</v>
      </c>
      <c r="K91" s="49">
        <f t="shared" si="12"/>
        <v>87.108571428571423</v>
      </c>
      <c r="L91" s="28">
        <v>6.9169999999999995E-2</v>
      </c>
      <c r="M91" s="29">
        <v>7.077E-2</v>
      </c>
      <c r="N91" s="29">
        <v>7.0230000000000001E-2</v>
      </c>
      <c r="O91" s="29">
        <v>6.7049999999999998E-2</v>
      </c>
      <c r="P91" s="29">
        <v>6.4189999999999997E-2</v>
      </c>
      <c r="Q91" s="29">
        <v>6.343E-2</v>
      </c>
      <c r="R91" s="58">
        <v>6.676E-2</v>
      </c>
      <c r="S91" s="40">
        <f t="shared" si="9"/>
        <v>6.7371428571428568E-2</v>
      </c>
      <c r="T91" s="68">
        <f t="shared" si="13"/>
        <v>89.828571428571422</v>
      </c>
      <c r="U91" s="73">
        <v>7.0290000000000005E-2</v>
      </c>
      <c r="V91" s="29">
        <v>7.6569999999999999E-2</v>
      </c>
      <c r="W91" s="29">
        <v>6.7320000000000005E-2</v>
      </c>
      <c r="X91" s="29">
        <v>6.3159999999999994E-2</v>
      </c>
      <c r="Y91" s="29">
        <v>7.8670000000000004E-2</v>
      </c>
      <c r="Z91" s="29">
        <v>6.8040000000000003E-2</v>
      </c>
      <c r="AA91" s="74">
        <v>6.8599999999999994E-2</v>
      </c>
      <c r="AB91" s="76">
        <f t="shared" si="10"/>
        <v>7.0378571428571429E-2</v>
      </c>
      <c r="AC91" s="77">
        <f t="shared" si="11"/>
        <v>93.838095238095249</v>
      </c>
      <c r="AF91" s="57"/>
      <c r="AG91" s="57"/>
      <c r="AH91" s="57"/>
      <c r="AI91" s="57"/>
      <c r="AJ91" s="57"/>
      <c r="AK91" s="57"/>
      <c r="AL91" s="57"/>
    </row>
    <row r="92" spans="1:38" x14ac:dyDescent="0.25">
      <c r="A92" s="16" t="s">
        <v>91</v>
      </c>
      <c r="B92" s="63">
        <v>0.99929999999999997</v>
      </c>
      <c r="C92" s="28">
        <v>7.2959999999999997E-2</v>
      </c>
      <c r="D92" s="29">
        <v>7.6350000000000001E-2</v>
      </c>
      <c r="E92" s="29">
        <v>7.1569999999999995E-2</v>
      </c>
      <c r="F92" s="29">
        <v>7.1220000000000006E-2</v>
      </c>
      <c r="G92" s="29">
        <v>7.3169999999999999E-2</v>
      </c>
      <c r="H92" s="29">
        <v>7.3859999999999995E-2</v>
      </c>
      <c r="I92" s="34">
        <v>7.374E-2</v>
      </c>
      <c r="J92" s="40">
        <f t="shared" si="8"/>
        <v>7.3267142857142864E-2</v>
      </c>
      <c r="K92" s="49">
        <f t="shared" si="12"/>
        <v>97.68952380952382</v>
      </c>
      <c r="L92" s="28">
        <v>7.22E-2</v>
      </c>
      <c r="M92" s="29">
        <v>7.2819999999999996E-2</v>
      </c>
      <c r="N92" s="29">
        <v>7.4539999999999995E-2</v>
      </c>
      <c r="O92" s="29">
        <v>7.3660000000000003E-2</v>
      </c>
      <c r="P92" s="29">
        <v>7.2370000000000004E-2</v>
      </c>
      <c r="Q92" s="29">
        <v>7.2980000000000003E-2</v>
      </c>
      <c r="R92" s="58">
        <v>7.5759999999999994E-2</v>
      </c>
      <c r="S92" s="40">
        <f t="shared" si="9"/>
        <v>7.3475714285714283E-2</v>
      </c>
      <c r="T92" s="68">
        <f t="shared" si="13"/>
        <v>97.967619047619053</v>
      </c>
      <c r="U92" s="73">
        <v>7.0870000000000002E-2</v>
      </c>
      <c r="V92" s="29">
        <v>7.7960000000000002E-2</v>
      </c>
      <c r="W92" s="29">
        <v>7.2270000000000001E-2</v>
      </c>
      <c r="X92" s="29">
        <v>7.5109999999999996E-2</v>
      </c>
      <c r="Y92" s="29">
        <v>7.8159999999999993E-2</v>
      </c>
      <c r="Z92" s="29">
        <v>7.3580000000000007E-2</v>
      </c>
      <c r="AA92" s="74">
        <v>7.4440000000000006E-2</v>
      </c>
      <c r="AB92" s="76">
        <f t="shared" si="10"/>
        <v>7.4627142857142878E-2</v>
      </c>
      <c r="AC92" s="77">
        <f t="shared" si="11"/>
        <v>99.502857142857167</v>
      </c>
      <c r="AF92" s="57"/>
      <c r="AG92" s="57"/>
      <c r="AH92" s="57"/>
      <c r="AI92" s="57"/>
      <c r="AJ92" s="57"/>
      <c r="AK92" s="57"/>
      <c r="AL92" s="57"/>
    </row>
    <row r="93" spans="1:38" x14ac:dyDescent="0.25">
      <c r="A93" s="16" t="s">
        <v>92</v>
      </c>
      <c r="B93" s="63">
        <v>0.99960000000000004</v>
      </c>
      <c r="C93" s="28">
        <v>7.7539999999999998E-2</v>
      </c>
      <c r="D93" s="29">
        <v>8.0930000000000002E-2</v>
      </c>
      <c r="E93" s="29">
        <v>7.3840000000000003E-2</v>
      </c>
      <c r="F93" s="29">
        <v>7.553E-2</v>
      </c>
      <c r="G93" s="29">
        <v>7.7130000000000004E-2</v>
      </c>
      <c r="H93" s="29">
        <v>7.6869999999999994E-2</v>
      </c>
      <c r="I93" s="34">
        <v>7.646E-2</v>
      </c>
      <c r="J93" s="40">
        <f t="shared" si="8"/>
        <v>7.6899999999999996E-2</v>
      </c>
      <c r="K93" s="49">
        <f t="shared" si="12"/>
        <v>102.53333333333335</v>
      </c>
      <c r="L93" s="28">
        <v>7.2249999999999995E-2</v>
      </c>
      <c r="M93" s="29">
        <v>7.2090000000000001E-2</v>
      </c>
      <c r="N93" s="29">
        <v>7.2749999999999995E-2</v>
      </c>
      <c r="O93" s="29">
        <v>6.8510000000000001E-2</v>
      </c>
      <c r="P93" s="29">
        <v>7.2760000000000005E-2</v>
      </c>
      <c r="Q93" s="29">
        <v>7.0459999999999995E-2</v>
      </c>
      <c r="R93" s="58">
        <v>7.4810000000000001E-2</v>
      </c>
      <c r="S93" s="40">
        <f t="shared" si="9"/>
        <v>7.1947142857142862E-2</v>
      </c>
      <c r="T93" s="68">
        <f t="shared" si="13"/>
        <v>95.929523809523815</v>
      </c>
      <c r="U93" s="73">
        <v>7.2969999999999993E-2</v>
      </c>
      <c r="V93" s="29">
        <v>7.9659999999999995E-2</v>
      </c>
      <c r="W93" s="29">
        <v>7.4219999999999994E-2</v>
      </c>
      <c r="X93" s="29">
        <v>7.4969999999999995E-2</v>
      </c>
      <c r="Y93" s="29">
        <v>8.0079999999999998E-2</v>
      </c>
      <c r="Z93" s="29">
        <v>7.3120000000000004E-2</v>
      </c>
      <c r="AA93" s="74">
        <v>7.6600000000000001E-2</v>
      </c>
      <c r="AB93" s="76">
        <f t="shared" si="10"/>
        <v>7.5945714285714283E-2</v>
      </c>
      <c r="AC93" s="77">
        <f t="shared" si="11"/>
        <v>101.26095238095239</v>
      </c>
      <c r="AF93" s="57"/>
      <c r="AG93" s="57"/>
      <c r="AH93" s="57"/>
      <c r="AI93" s="57"/>
      <c r="AJ93" s="57"/>
      <c r="AK93" s="57"/>
      <c r="AL93" s="57"/>
    </row>
    <row r="94" spans="1:38" x14ac:dyDescent="0.25">
      <c r="A94" s="16" t="s">
        <v>93</v>
      </c>
      <c r="B94" s="63">
        <v>0.99880000000000002</v>
      </c>
      <c r="C94" s="28">
        <v>7.0430000000000006E-2</v>
      </c>
      <c r="D94" s="29">
        <v>7.9339999999999994E-2</v>
      </c>
      <c r="E94" s="29">
        <v>6.5199999999999994E-2</v>
      </c>
      <c r="F94" s="29">
        <v>7.2859999999999994E-2</v>
      </c>
      <c r="G94" s="29">
        <v>6.9589999999999999E-2</v>
      </c>
      <c r="H94" s="29">
        <v>6.9169999999999995E-2</v>
      </c>
      <c r="I94" s="34">
        <v>7.1249999999999994E-2</v>
      </c>
      <c r="J94" s="40">
        <f t="shared" si="8"/>
        <v>7.1119999999999989E-2</v>
      </c>
      <c r="K94" s="49">
        <f t="shared" si="12"/>
        <v>94.826666666666654</v>
      </c>
      <c r="L94" s="28">
        <v>7.6609999999999998E-2</v>
      </c>
      <c r="M94" s="29">
        <v>7.4829999999999994E-2</v>
      </c>
      <c r="N94" s="29">
        <v>6.8680000000000005E-2</v>
      </c>
      <c r="O94" s="29">
        <v>6.769E-2</v>
      </c>
      <c r="P94" s="29">
        <v>6.8250000000000005E-2</v>
      </c>
      <c r="Q94" s="29">
        <v>6.6409999999999997E-2</v>
      </c>
      <c r="R94" s="58">
        <v>6.9519999999999998E-2</v>
      </c>
      <c r="S94" s="40">
        <f t="shared" si="9"/>
        <v>7.0284285714285716E-2</v>
      </c>
      <c r="T94" s="68">
        <f t="shared" si="13"/>
        <v>93.712380952380954</v>
      </c>
      <c r="U94" s="73">
        <v>7.3010000000000005E-2</v>
      </c>
      <c r="V94" s="29">
        <v>7.6550000000000007E-2</v>
      </c>
      <c r="W94" s="29">
        <v>7.1459999999999996E-2</v>
      </c>
      <c r="X94" s="29">
        <v>7.1599999999999997E-2</v>
      </c>
      <c r="Y94" s="29">
        <v>8.6940000000000003E-2</v>
      </c>
      <c r="Z94" s="29">
        <v>7.2340000000000002E-2</v>
      </c>
      <c r="AA94" s="74">
        <v>7.0389999999999994E-2</v>
      </c>
      <c r="AB94" s="76">
        <f t="shared" si="10"/>
        <v>7.4612857142857147E-2</v>
      </c>
      <c r="AC94" s="77">
        <f t="shared" si="11"/>
        <v>99.483809523809526</v>
      </c>
      <c r="AF94" s="57"/>
      <c r="AG94" s="57"/>
      <c r="AH94" s="57"/>
      <c r="AI94" s="57"/>
      <c r="AJ94" s="57"/>
      <c r="AK94" s="57"/>
      <c r="AL94" s="57"/>
    </row>
    <row r="95" spans="1:38" x14ac:dyDescent="0.25">
      <c r="A95" s="16" t="s">
        <v>94</v>
      </c>
      <c r="B95" s="63">
        <v>0.99470000000000003</v>
      </c>
      <c r="C95" s="28">
        <v>5.1060000000000001E-2</v>
      </c>
      <c r="D95" s="29">
        <v>5.697E-2</v>
      </c>
      <c r="E95" s="29">
        <v>6.5240000000000006E-2</v>
      </c>
      <c r="F95" s="29">
        <v>5.9659999999999998E-2</v>
      </c>
      <c r="G95" s="29">
        <v>6.3780000000000003E-2</v>
      </c>
      <c r="H95" s="29">
        <v>8.8109999999999994E-2</v>
      </c>
      <c r="I95" s="34">
        <v>8.7510000000000004E-2</v>
      </c>
      <c r="J95" s="40">
        <f t="shared" si="8"/>
        <v>6.7475714285714292E-2</v>
      </c>
      <c r="K95" s="49">
        <f t="shared" si="12"/>
        <v>89.967619047619067</v>
      </c>
      <c r="L95" s="28">
        <v>8.0659999999999996E-2</v>
      </c>
      <c r="M95" s="29">
        <v>7.7020000000000005E-2</v>
      </c>
      <c r="N95" s="29">
        <v>7.6980000000000007E-2</v>
      </c>
      <c r="O95" s="29">
        <v>7.5329999999999994E-2</v>
      </c>
      <c r="P95" s="29">
        <v>7.7439999999999995E-2</v>
      </c>
      <c r="Q95" s="29">
        <v>7.0889999999999995E-2</v>
      </c>
      <c r="R95" s="58">
        <v>7.3669999999999999E-2</v>
      </c>
      <c r="S95" s="40">
        <f t="shared" si="9"/>
        <v>7.5998571428571429E-2</v>
      </c>
      <c r="T95" s="68">
        <f t="shared" si="13"/>
        <v>101.33142857142859</v>
      </c>
      <c r="U95" s="73">
        <v>6.7530000000000007E-2</v>
      </c>
      <c r="V95" s="29">
        <v>8.3589999999999998E-2</v>
      </c>
      <c r="W95" s="29">
        <v>6.318E-2</v>
      </c>
      <c r="X95" s="29">
        <v>7.8560000000000005E-2</v>
      </c>
      <c r="Y95" s="29">
        <v>7.2370000000000004E-2</v>
      </c>
      <c r="Z95" s="29">
        <v>9.332E-2</v>
      </c>
      <c r="AA95" s="74">
        <v>8.5239999999999996E-2</v>
      </c>
      <c r="AB95" s="76">
        <f t="shared" si="10"/>
        <v>7.768428571428572E-2</v>
      </c>
      <c r="AC95" s="77">
        <f t="shared" si="11"/>
        <v>103.57904761904764</v>
      </c>
      <c r="AF95" s="57"/>
      <c r="AG95" s="57"/>
      <c r="AH95" s="57"/>
      <c r="AI95" s="57"/>
      <c r="AJ95" s="57"/>
      <c r="AK95" s="57"/>
      <c r="AL95" s="57"/>
    </row>
    <row r="96" spans="1:38" x14ac:dyDescent="0.25">
      <c r="A96" s="16" t="s">
        <v>95</v>
      </c>
      <c r="B96" s="63">
        <v>0.99660000000000004</v>
      </c>
      <c r="C96" s="28">
        <v>7.9899999999999999E-2</v>
      </c>
      <c r="D96" s="29">
        <v>8.3260000000000001E-2</v>
      </c>
      <c r="E96" s="29">
        <v>8.1860000000000002E-2</v>
      </c>
      <c r="F96" s="29">
        <v>7.8630000000000005E-2</v>
      </c>
      <c r="G96" s="29">
        <v>8.5319999999999993E-2</v>
      </c>
      <c r="H96" s="29">
        <v>9.2530000000000001E-2</v>
      </c>
      <c r="I96" s="34">
        <v>0.10004</v>
      </c>
      <c r="J96" s="40">
        <f t="shared" si="8"/>
        <v>8.5934285714285727E-2</v>
      </c>
      <c r="K96" s="49">
        <f t="shared" si="12"/>
        <v>114.57904761904764</v>
      </c>
      <c r="L96" s="28">
        <v>6.9959999999999994E-2</v>
      </c>
      <c r="M96" s="29">
        <v>7.0919999999999997E-2</v>
      </c>
      <c r="N96" s="29">
        <v>7.0620000000000002E-2</v>
      </c>
      <c r="O96" s="29">
        <v>7.0139999999999994E-2</v>
      </c>
      <c r="P96" s="29">
        <v>6.9809999999999997E-2</v>
      </c>
      <c r="Q96" s="29">
        <v>7.0519999999999999E-2</v>
      </c>
      <c r="R96" s="58">
        <v>7.3770000000000002E-2</v>
      </c>
      <c r="S96" s="40">
        <f t="shared" si="9"/>
        <v>7.0819999999999994E-2</v>
      </c>
      <c r="T96" s="68">
        <f t="shared" si="13"/>
        <v>94.426666666666662</v>
      </c>
      <c r="U96" s="73">
        <v>7.1220000000000006E-2</v>
      </c>
      <c r="V96" s="29">
        <v>8.1269999999999995E-2</v>
      </c>
      <c r="W96" s="29">
        <v>7.6780000000000001E-2</v>
      </c>
      <c r="X96" s="29">
        <v>7.6490000000000002E-2</v>
      </c>
      <c r="Y96" s="29">
        <v>8.3409999999999998E-2</v>
      </c>
      <c r="Z96" s="29">
        <v>7.7909999999999993E-2</v>
      </c>
      <c r="AA96" s="74">
        <v>7.9280000000000003E-2</v>
      </c>
      <c r="AB96" s="76">
        <f t="shared" si="10"/>
        <v>7.8051428571428563E-2</v>
      </c>
      <c r="AC96" s="77">
        <f t="shared" si="11"/>
        <v>104.06857142857142</v>
      </c>
      <c r="AF96" s="57"/>
      <c r="AG96" s="57"/>
      <c r="AH96" s="57"/>
      <c r="AI96" s="57"/>
      <c r="AJ96" s="57"/>
      <c r="AK96" s="57"/>
      <c r="AL96" s="57"/>
    </row>
    <row r="97" spans="1:38" x14ac:dyDescent="0.25">
      <c r="A97" s="16" t="s">
        <v>96</v>
      </c>
      <c r="B97" s="63">
        <v>0.99990000000000001</v>
      </c>
      <c r="C97" s="28">
        <v>7.1540000000000006E-2</v>
      </c>
      <c r="D97" s="29">
        <v>8.0439999999999998E-2</v>
      </c>
      <c r="E97" s="29">
        <v>7.1800000000000003E-2</v>
      </c>
      <c r="F97" s="29">
        <v>7.2599999999999998E-2</v>
      </c>
      <c r="G97" s="29">
        <v>7.571E-2</v>
      </c>
      <c r="H97" s="29">
        <v>7.3440000000000005E-2</v>
      </c>
      <c r="I97" s="34">
        <v>7.3090000000000002E-2</v>
      </c>
      <c r="J97" s="40">
        <f t="shared" si="8"/>
        <v>7.408857142857142E-2</v>
      </c>
      <c r="K97" s="49">
        <f t="shared" si="12"/>
        <v>98.784761904761893</v>
      </c>
      <c r="L97" s="28">
        <v>7.2010000000000005E-2</v>
      </c>
      <c r="M97" s="29">
        <v>7.0819999999999994E-2</v>
      </c>
      <c r="N97" s="29">
        <v>7.2099999999999997E-2</v>
      </c>
      <c r="O97" s="29">
        <v>6.8279999999999993E-2</v>
      </c>
      <c r="P97" s="29">
        <v>6.9279999999999994E-2</v>
      </c>
      <c r="Q97" s="29">
        <v>6.9389999999999993E-2</v>
      </c>
      <c r="R97" s="58">
        <v>7.2999999999999995E-2</v>
      </c>
      <c r="S97" s="40">
        <f t="shared" si="9"/>
        <v>7.0697142857142861E-2</v>
      </c>
      <c r="T97" s="68">
        <f t="shared" si="13"/>
        <v>94.262857142857143</v>
      </c>
      <c r="U97" s="73">
        <v>7.0599999999999996E-2</v>
      </c>
      <c r="V97" s="29">
        <v>7.8350000000000003E-2</v>
      </c>
      <c r="W97" s="29">
        <v>7.3999999999999996E-2</v>
      </c>
      <c r="X97" s="29">
        <v>7.399E-2</v>
      </c>
      <c r="Y97" s="29">
        <v>7.9049999999999995E-2</v>
      </c>
      <c r="Z97" s="29">
        <v>7.281E-2</v>
      </c>
      <c r="AA97" s="74">
        <v>7.5060000000000002E-2</v>
      </c>
      <c r="AB97" s="76">
        <f t="shared" si="10"/>
        <v>7.4837142857142852E-2</v>
      </c>
      <c r="AC97" s="77">
        <f t="shared" si="11"/>
        <v>99.782857142857139</v>
      </c>
      <c r="AF97" s="57"/>
      <c r="AG97" s="57"/>
      <c r="AH97" s="57"/>
      <c r="AI97" s="57"/>
      <c r="AJ97" s="57"/>
      <c r="AK97" s="57"/>
      <c r="AL97" s="57"/>
    </row>
    <row r="98" spans="1:38" x14ac:dyDescent="0.25">
      <c r="A98" s="16" t="s">
        <v>97</v>
      </c>
      <c r="B98" s="63">
        <v>0.99419999999999997</v>
      </c>
      <c r="C98" s="28">
        <v>6.5939999999999999E-2</v>
      </c>
      <c r="D98" s="29">
        <v>7.8149999999999997E-2</v>
      </c>
      <c r="E98" s="29">
        <v>7.2139999999999996E-2</v>
      </c>
      <c r="F98" s="29">
        <v>7.324E-2</v>
      </c>
      <c r="G98" s="29">
        <v>7.3760000000000006E-2</v>
      </c>
      <c r="H98" s="29">
        <v>7.9460000000000003E-2</v>
      </c>
      <c r="I98" s="34">
        <v>7.8310000000000005E-2</v>
      </c>
      <c r="J98" s="40">
        <f t="shared" si="8"/>
        <v>7.4428571428571427E-2</v>
      </c>
      <c r="K98" s="49">
        <f t="shared" si="12"/>
        <v>99.238095238095241</v>
      </c>
      <c r="L98" s="28">
        <v>6.658E-2</v>
      </c>
      <c r="M98" s="29">
        <v>7.4999999999999997E-2</v>
      </c>
      <c r="N98" s="29">
        <v>7.4010000000000006E-2</v>
      </c>
      <c r="O98" s="29">
        <v>7.1199999999999999E-2</v>
      </c>
      <c r="P98" s="29">
        <v>7.2059999999999999E-2</v>
      </c>
      <c r="Q98" s="29">
        <v>6.7809999999999995E-2</v>
      </c>
      <c r="R98" s="58">
        <v>7.3099999999999998E-2</v>
      </c>
      <c r="S98" s="40">
        <f t="shared" si="9"/>
        <v>7.1394285714285716E-2</v>
      </c>
      <c r="T98" s="68">
        <f t="shared" si="13"/>
        <v>95.192380952380958</v>
      </c>
      <c r="U98" s="73">
        <v>7.0290000000000005E-2</v>
      </c>
      <c r="V98" s="29">
        <v>7.6329999999999995E-2</v>
      </c>
      <c r="W98" s="29">
        <v>7.46E-2</v>
      </c>
      <c r="X98" s="29">
        <v>7.6969999999999997E-2</v>
      </c>
      <c r="Y98" s="29">
        <v>8.0259999999999998E-2</v>
      </c>
      <c r="Z98" s="29">
        <v>7.5149999999999995E-2</v>
      </c>
      <c r="AA98" s="74">
        <v>7.5969999999999996E-2</v>
      </c>
      <c r="AB98" s="76">
        <f t="shared" si="10"/>
        <v>7.5652857142857147E-2</v>
      </c>
      <c r="AC98" s="77">
        <f t="shared" si="11"/>
        <v>100.8704761904762</v>
      </c>
      <c r="AF98" s="57"/>
      <c r="AG98" s="57"/>
      <c r="AH98" s="57"/>
      <c r="AI98" s="57"/>
      <c r="AJ98" s="57"/>
      <c r="AK98" s="57"/>
      <c r="AL98" s="57"/>
    </row>
    <row r="99" spans="1:38" x14ac:dyDescent="0.25">
      <c r="A99" s="16" t="s">
        <v>98</v>
      </c>
      <c r="B99" s="64">
        <v>0.999</v>
      </c>
      <c r="C99" s="28">
        <v>7.1059999999999998E-2</v>
      </c>
      <c r="D99" s="29">
        <v>7.7869999999999995E-2</v>
      </c>
      <c r="E99" s="29">
        <v>7.22E-2</v>
      </c>
      <c r="F99" s="29">
        <v>7.1919999999999998E-2</v>
      </c>
      <c r="G99" s="29">
        <v>7.3630000000000001E-2</v>
      </c>
      <c r="H99" s="29">
        <v>7.3609999999999995E-2</v>
      </c>
      <c r="I99" s="34">
        <v>7.2770000000000001E-2</v>
      </c>
      <c r="J99" s="40">
        <f t="shared" si="8"/>
        <v>7.3294285714285728E-2</v>
      </c>
      <c r="K99" s="49">
        <f t="shared" si="12"/>
        <v>97.725714285714304</v>
      </c>
      <c r="L99" s="28">
        <v>7.4249999999999997E-2</v>
      </c>
      <c r="M99" s="29">
        <v>7.7280000000000001E-2</v>
      </c>
      <c r="N99" s="29">
        <v>7.5600000000000001E-2</v>
      </c>
      <c r="O99" s="29">
        <v>7.4740000000000001E-2</v>
      </c>
      <c r="P99" s="29">
        <v>7.392E-2</v>
      </c>
      <c r="Q99" s="29">
        <v>7.6009999999999994E-2</v>
      </c>
      <c r="R99" s="58">
        <v>8.3729999999999999E-2</v>
      </c>
      <c r="S99" s="40">
        <f t="shared" si="9"/>
        <v>7.6504285714285705E-2</v>
      </c>
      <c r="T99" s="68">
        <f t="shared" si="13"/>
        <v>102.00571428571428</v>
      </c>
      <c r="U99" s="73">
        <v>7.2359999999999994E-2</v>
      </c>
      <c r="V99" s="29">
        <v>7.9839999999999994E-2</v>
      </c>
      <c r="W99" s="29">
        <v>7.4569999999999997E-2</v>
      </c>
      <c r="X99" s="29">
        <v>7.4950000000000003E-2</v>
      </c>
      <c r="Y99" s="29">
        <v>8.0119999999999997E-2</v>
      </c>
      <c r="Z99" s="29">
        <v>7.4139999999999998E-2</v>
      </c>
      <c r="AA99" s="74">
        <v>7.8850000000000003E-2</v>
      </c>
      <c r="AB99" s="76">
        <f t="shared" si="10"/>
        <v>7.6404285714285702E-2</v>
      </c>
      <c r="AC99" s="77">
        <f t="shared" si="11"/>
        <v>101.87238095238094</v>
      </c>
      <c r="AF99" s="57"/>
      <c r="AG99" s="57"/>
      <c r="AH99" s="57"/>
      <c r="AI99" s="57"/>
      <c r="AJ99" s="57"/>
      <c r="AK99" s="57"/>
      <c r="AL99" s="57"/>
    </row>
    <row r="100" spans="1:38" x14ac:dyDescent="0.25">
      <c r="A100" s="16" t="s">
        <v>99</v>
      </c>
      <c r="B100" s="63">
        <v>0.99729999999999996</v>
      </c>
      <c r="C100" s="28">
        <v>7.1059999999999998E-2</v>
      </c>
      <c r="D100" s="29">
        <v>8.1430000000000002E-2</v>
      </c>
      <c r="E100" s="29">
        <v>7.6899999999999996E-2</v>
      </c>
      <c r="F100" s="29">
        <v>7.8159999999999993E-2</v>
      </c>
      <c r="G100" s="29">
        <v>7.399E-2</v>
      </c>
      <c r="H100" s="29">
        <v>7.8520000000000006E-2</v>
      </c>
      <c r="I100" s="34">
        <v>8.1820000000000004E-2</v>
      </c>
      <c r="J100" s="40">
        <f t="shared" si="8"/>
        <v>7.7411428571428575E-2</v>
      </c>
      <c r="K100" s="49">
        <f t="shared" si="12"/>
        <v>103.21523809523812</v>
      </c>
      <c r="L100" s="28">
        <v>6.8279999999999993E-2</v>
      </c>
      <c r="M100" s="29">
        <v>7.6799999999999993E-2</v>
      </c>
      <c r="N100" s="29">
        <v>7.4700000000000003E-2</v>
      </c>
      <c r="O100" s="29">
        <v>7.4139999999999998E-2</v>
      </c>
      <c r="P100" s="29">
        <v>7.3359999999999995E-2</v>
      </c>
      <c r="Q100" s="29">
        <v>7.2760000000000005E-2</v>
      </c>
      <c r="R100" s="58">
        <v>7.714E-2</v>
      </c>
      <c r="S100" s="40">
        <f t="shared" si="9"/>
        <v>7.3882857142857139E-2</v>
      </c>
      <c r="T100" s="68">
        <f t="shared" si="13"/>
        <v>98.510476190476197</v>
      </c>
      <c r="U100" s="73">
        <v>6.6979999999999998E-2</v>
      </c>
      <c r="V100" s="29">
        <v>7.7609999999999998E-2</v>
      </c>
      <c r="W100" s="29">
        <v>7.7009999999999995E-2</v>
      </c>
      <c r="X100" s="29">
        <v>7.4039999999999995E-2</v>
      </c>
      <c r="Y100" s="29">
        <v>8.5650000000000004E-2</v>
      </c>
      <c r="Z100" s="29">
        <v>7.3429999999999995E-2</v>
      </c>
      <c r="AA100" s="74">
        <v>7.6910000000000006E-2</v>
      </c>
      <c r="AB100" s="76">
        <f t="shared" si="10"/>
        <v>7.5947142857142866E-2</v>
      </c>
      <c r="AC100" s="77">
        <f t="shared" si="11"/>
        <v>101.26285714285717</v>
      </c>
      <c r="AF100" s="57"/>
      <c r="AG100" s="57"/>
      <c r="AH100" s="57"/>
      <c r="AI100" s="57"/>
      <c r="AJ100" s="57"/>
      <c r="AK100" s="57"/>
      <c r="AL100" s="57"/>
    </row>
    <row r="101" spans="1:38" x14ac:dyDescent="0.25">
      <c r="A101" s="16" t="s">
        <v>100</v>
      </c>
      <c r="B101" s="63">
        <v>0.99960000000000004</v>
      </c>
      <c r="C101" s="28">
        <v>7.5300000000000006E-2</v>
      </c>
      <c r="D101" s="29">
        <v>7.8049999999999994E-2</v>
      </c>
      <c r="E101" s="29">
        <v>6.676E-2</v>
      </c>
      <c r="F101" s="29">
        <v>6.6309999999999994E-2</v>
      </c>
      <c r="G101" s="29">
        <v>7.4340000000000003E-2</v>
      </c>
      <c r="H101" s="29">
        <v>7.1230000000000002E-2</v>
      </c>
      <c r="I101" s="34">
        <v>7.1419999999999997E-2</v>
      </c>
      <c r="J101" s="40">
        <f t="shared" si="8"/>
        <v>7.1915714285714291E-2</v>
      </c>
      <c r="K101" s="49">
        <f t="shared" si="12"/>
        <v>95.887619047619054</v>
      </c>
      <c r="L101" s="28">
        <v>7.2910000000000003E-2</v>
      </c>
      <c r="M101" s="29">
        <v>7.5120000000000006E-2</v>
      </c>
      <c r="N101" s="29">
        <v>7.51E-2</v>
      </c>
      <c r="O101" s="29">
        <v>7.1349999999999997E-2</v>
      </c>
      <c r="P101" s="29">
        <v>7.2370000000000004E-2</v>
      </c>
      <c r="Q101" s="29">
        <v>7.1099999999999997E-2</v>
      </c>
      <c r="R101" s="58">
        <v>7.3120000000000004E-2</v>
      </c>
      <c r="S101" s="40">
        <f t="shared" si="9"/>
        <v>7.3009999999999992E-2</v>
      </c>
      <c r="T101" s="68">
        <f t="shared" si="13"/>
        <v>97.346666666666664</v>
      </c>
      <c r="U101" s="73">
        <v>6.9409999999999999E-2</v>
      </c>
      <c r="V101" s="29">
        <v>7.4510000000000007E-2</v>
      </c>
      <c r="W101" s="29">
        <v>7.4779999999999999E-2</v>
      </c>
      <c r="X101" s="29">
        <v>7.6539999999999997E-2</v>
      </c>
      <c r="Y101" s="29">
        <v>7.7899999999999997E-2</v>
      </c>
      <c r="Z101" s="29">
        <v>7.4440000000000006E-2</v>
      </c>
      <c r="AA101" s="74">
        <v>7.2349999999999998E-2</v>
      </c>
      <c r="AB101" s="76">
        <f t="shared" si="10"/>
        <v>7.4275714285714292E-2</v>
      </c>
      <c r="AC101" s="77">
        <f t="shared" si="11"/>
        <v>99.03428571428573</v>
      </c>
      <c r="AF101" s="57"/>
      <c r="AG101" s="57"/>
      <c r="AH101" s="57"/>
      <c r="AI101" s="57"/>
      <c r="AJ101" s="57"/>
      <c r="AK101" s="57"/>
      <c r="AL101" s="57"/>
    </row>
    <row r="102" spans="1:38" x14ac:dyDescent="0.25">
      <c r="A102" s="16" t="s">
        <v>101</v>
      </c>
      <c r="B102" s="63">
        <v>0.99539999999999995</v>
      </c>
      <c r="C102" s="28">
        <v>7.6520000000000005E-2</v>
      </c>
      <c r="D102" s="29">
        <v>8.1860000000000002E-2</v>
      </c>
      <c r="E102" s="29">
        <v>7.9060000000000005E-2</v>
      </c>
      <c r="F102" s="29">
        <v>7.8420000000000004E-2</v>
      </c>
      <c r="G102" s="29">
        <v>8.881E-2</v>
      </c>
      <c r="H102" s="29">
        <v>0.10410999999999999</v>
      </c>
      <c r="I102" s="34">
        <v>0.10709</v>
      </c>
      <c r="J102" s="40">
        <f t="shared" si="8"/>
        <v>8.7981428571428572E-2</v>
      </c>
      <c r="K102" s="49">
        <f t="shared" si="12"/>
        <v>117.30857142857143</v>
      </c>
      <c r="L102" s="28">
        <v>6.9970000000000004E-2</v>
      </c>
      <c r="M102" s="29">
        <v>7.2099999999999997E-2</v>
      </c>
      <c r="N102" s="29">
        <v>7.3029999999999998E-2</v>
      </c>
      <c r="O102" s="29">
        <v>7.0000000000000007E-2</v>
      </c>
      <c r="P102" s="29">
        <v>7.1709999999999996E-2</v>
      </c>
      <c r="Q102" s="29">
        <v>6.7849999999999994E-2</v>
      </c>
      <c r="R102" s="58">
        <v>7.4429999999999996E-2</v>
      </c>
      <c r="S102" s="40">
        <f t="shared" si="9"/>
        <v>7.1298571428571433E-2</v>
      </c>
      <c r="T102" s="68">
        <f t="shared" si="13"/>
        <v>95.064761904761923</v>
      </c>
      <c r="U102" s="73">
        <v>6.8659999999999999E-2</v>
      </c>
      <c r="V102" s="29">
        <v>7.8130000000000005E-2</v>
      </c>
      <c r="W102" s="29">
        <v>6.8529999999999994E-2</v>
      </c>
      <c r="X102" s="29">
        <v>7.2020000000000001E-2</v>
      </c>
      <c r="Y102" s="29">
        <v>8.2239999999999994E-2</v>
      </c>
      <c r="Z102" s="29">
        <v>7.6100000000000001E-2</v>
      </c>
      <c r="AA102" s="74">
        <v>7.51E-2</v>
      </c>
      <c r="AB102" s="76">
        <f t="shared" si="10"/>
        <v>7.4397142857142856E-2</v>
      </c>
      <c r="AC102" s="77">
        <f t="shared" si="11"/>
        <v>99.19619047619048</v>
      </c>
      <c r="AF102" s="57"/>
      <c r="AG102" s="57"/>
      <c r="AH102" s="57"/>
      <c r="AI102" s="57"/>
      <c r="AJ102" s="57"/>
      <c r="AK102" s="57"/>
      <c r="AL102" s="57"/>
    </row>
    <row r="103" spans="1:38" x14ac:dyDescent="0.25">
      <c r="A103" s="16" t="s">
        <v>102</v>
      </c>
      <c r="B103" s="63">
        <v>0.99860000000000004</v>
      </c>
      <c r="C103" s="28">
        <v>7.1010000000000004E-2</v>
      </c>
      <c r="D103" s="29">
        <v>8.2600000000000007E-2</v>
      </c>
      <c r="E103" s="29">
        <v>7.0330000000000004E-2</v>
      </c>
      <c r="F103" s="29">
        <v>7.4480000000000005E-2</v>
      </c>
      <c r="G103" s="29">
        <v>7.4579999999999994E-2</v>
      </c>
      <c r="H103" s="29">
        <v>7.2109999999999994E-2</v>
      </c>
      <c r="I103" s="34">
        <v>7.8350000000000003E-2</v>
      </c>
      <c r="J103" s="40">
        <f t="shared" si="8"/>
        <v>7.4779999999999999E-2</v>
      </c>
      <c r="K103" s="49">
        <f t="shared" si="12"/>
        <v>99.706666666666663</v>
      </c>
      <c r="L103" s="28">
        <v>7.0959999999999995E-2</v>
      </c>
      <c r="M103" s="29">
        <v>7.3200000000000001E-2</v>
      </c>
      <c r="N103" s="29">
        <v>7.4279999999999999E-2</v>
      </c>
      <c r="O103" s="29">
        <v>6.6189999999999999E-2</v>
      </c>
      <c r="P103" s="29">
        <v>6.7970000000000003E-2</v>
      </c>
      <c r="Q103" s="29">
        <v>6.8180000000000004E-2</v>
      </c>
      <c r="R103" s="58">
        <v>7.3169999999999999E-2</v>
      </c>
      <c r="S103" s="40">
        <f t="shared" si="9"/>
        <v>7.0564285714285718E-2</v>
      </c>
      <c r="T103" s="68">
        <f t="shared" si="13"/>
        <v>94.085714285714289</v>
      </c>
      <c r="U103" s="73">
        <v>7.1120000000000003E-2</v>
      </c>
      <c r="V103" s="29">
        <v>7.961E-2</v>
      </c>
      <c r="W103" s="29">
        <v>7.1800000000000003E-2</v>
      </c>
      <c r="X103" s="29">
        <v>7.2059999999999999E-2</v>
      </c>
      <c r="Y103" s="29">
        <v>7.7420000000000003E-2</v>
      </c>
      <c r="Z103" s="29">
        <v>7.2020000000000001E-2</v>
      </c>
      <c r="AA103" s="74">
        <v>7.4039999999999995E-2</v>
      </c>
      <c r="AB103" s="76">
        <f t="shared" si="10"/>
        <v>7.4010000000000006E-2</v>
      </c>
      <c r="AC103" s="77">
        <f t="shared" si="11"/>
        <v>98.68</v>
      </c>
      <c r="AF103" s="57"/>
      <c r="AG103" s="57"/>
      <c r="AH103" s="57"/>
      <c r="AI103" s="57"/>
      <c r="AJ103" s="57"/>
      <c r="AK103" s="57"/>
      <c r="AL103" s="57"/>
    </row>
    <row r="104" spans="1:38" x14ac:dyDescent="0.25">
      <c r="A104" s="16" t="s">
        <v>103</v>
      </c>
      <c r="B104" s="63">
        <v>0.99929999999999997</v>
      </c>
      <c r="C104" s="28">
        <v>6.9930000000000006E-2</v>
      </c>
      <c r="D104" s="29">
        <v>7.9020000000000007E-2</v>
      </c>
      <c r="E104" s="29">
        <v>6.8669999999999995E-2</v>
      </c>
      <c r="F104" s="29">
        <v>7.3010000000000005E-2</v>
      </c>
      <c r="G104" s="29">
        <v>6.3549999999999995E-2</v>
      </c>
      <c r="H104" s="29">
        <v>6.88E-2</v>
      </c>
      <c r="I104" s="34">
        <v>7.2480000000000003E-2</v>
      </c>
      <c r="J104" s="40">
        <f t="shared" si="8"/>
        <v>7.0779999999999996E-2</v>
      </c>
      <c r="K104" s="49">
        <f t="shared" si="12"/>
        <v>94.373333333333335</v>
      </c>
      <c r="L104" s="28">
        <v>7.2260000000000005E-2</v>
      </c>
      <c r="M104" s="29">
        <v>7.4039999999999995E-2</v>
      </c>
      <c r="N104" s="29">
        <v>7.3300000000000004E-2</v>
      </c>
      <c r="O104" s="29">
        <v>6.9320000000000007E-2</v>
      </c>
      <c r="P104" s="29">
        <v>7.2459999999999997E-2</v>
      </c>
      <c r="Q104" s="29">
        <v>6.5159999999999996E-2</v>
      </c>
      <c r="R104" s="58">
        <v>7.5880000000000003E-2</v>
      </c>
      <c r="S104" s="40">
        <f t="shared" si="9"/>
        <v>7.1774285714285721E-2</v>
      </c>
      <c r="T104" s="68">
        <f t="shared" si="13"/>
        <v>95.699047619047633</v>
      </c>
      <c r="U104" s="73">
        <v>7.0809999999999998E-2</v>
      </c>
      <c r="V104" s="29">
        <v>7.8109999999999999E-2</v>
      </c>
      <c r="W104" s="29">
        <v>7.5190000000000007E-2</v>
      </c>
      <c r="X104" s="29">
        <v>7.1749999999999994E-2</v>
      </c>
      <c r="Y104" s="29">
        <v>7.9810000000000006E-2</v>
      </c>
      <c r="Z104" s="29">
        <v>7.4819999999999998E-2</v>
      </c>
      <c r="AA104" s="74">
        <v>7.5749999999999998E-2</v>
      </c>
      <c r="AB104" s="76">
        <f t="shared" si="10"/>
        <v>7.5177142857142859E-2</v>
      </c>
      <c r="AC104" s="77">
        <f t="shared" si="11"/>
        <v>100.23619047619047</v>
      </c>
      <c r="AF104" s="57"/>
      <c r="AG104" s="57"/>
      <c r="AH104" s="57"/>
      <c r="AI104" s="57"/>
      <c r="AJ104" s="57"/>
      <c r="AK104" s="57"/>
      <c r="AL104" s="57"/>
    </row>
    <row r="105" spans="1:38" x14ac:dyDescent="0.25">
      <c r="A105" s="16" t="s">
        <v>104</v>
      </c>
      <c r="B105" s="63">
        <v>0.99990000000000001</v>
      </c>
      <c r="C105" s="28">
        <v>7.22E-2</v>
      </c>
      <c r="D105" s="29">
        <v>7.5990000000000002E-2</v>
      </c>
      <c r="E105" s="29">
        <v>7.2849999999999998E-2</v>
      </c>
      <c r="F105" s="29">
        <v>7.1919999999999998E-2</v>
      </c>
      <c r="G105" s="29">
        <v>7.4940000000000007E-2</v>
      </c>
      <c r="H105" s="29">
        <v>7.1720000000000006E-2</v>
      </c>
      <c r="I105" s="34">
        <v>7.2789999999999994E-2</v>
      </c>
      <c r="J105" s="40">
        <f t="shared" si="8"/>
        <v>7.320142857142857E-2</v>
      </c>
      <c r="K105" s="49">
        <f t="shared" si="12"/>
        <v>97.601904761904763</v>
      </c>
      <c r="L105" s="28">
        <v>7.3150000000000007E-2</v>
      </c>
      <c r="M105" s="29">
        <v>7.6850000000000002E-2</v>
      </c>
      <c r="N105" s="29">
        <v>7.6009999999999994E-2</v>
      </c>
      <c r="O105" s="29">
        <v>7.152E-2</v>
      </c>
      <c r="P105" s="29">
        <v>7.6240000000000002E-2</v>
      </c>
      <c r="Q105" s="29">
        <v>7.1330000000000005E-2</v>
      </c>
      <c r="R105" s="58">
        <v>7.739E-2</v>
      </c>
      <c r="S105" s="40">
        <f t="shared" si="9"/>
        <v>7.4641428571428567E-2</v>
      </c>
      <c r="T105" s="68">
        <f t="shared" si="13"/>
        <v>99.52190476190475</v>
      </c>
      <c r="U105" s="73">
        <v>7.3800000000000004E-2</v>
      </c>
      <c r="V105" s="29">
        <v>8.1199999999999994E-2</v>
      </c>
      <c r="W105" s="29">
        <v>7.7979999999999994E-2</v>
      </c>
      <c r="X105" s="29">
        <v>7.7369999999999994E-2</v>
      </c>
      <c r="Y105" s="29">
        <v>8.3779999999999993E-2</v>
      </c>
      <c r="Z105" s="29">
        <v>7.4959999999999999E-2</v>
      </c>
      <c r="AA105" s="74">
        <v>7.7060000000000003E-2</v>
      </c>
      <c r="AB105" s="76">
        <f t="shared" si="10"/>
        <v>7.8021428571428575E-2</v>
      </c>
      <c r="AC105" s="77">
        <f t="shared" si="11"/>
        <v>104.02857142857145</v>
      </c>
      <c r="AF105" s="57"/>
      <c r="AG105" s="57"/>
      <c r="AH105" s="57"/>
      <c r="AI105" s="57"/>
      <c r="AJ105" s="57"/>
      <c r="AK105" s="57"/>
      <c r="AL105" s="57"/>
    </row>
    <row r="106" spans="1:38" x14ac:dyDescent="0.25">
      <c r="A106" s="16" t="s">
        <v>105</v>
      </c>
      <c r="B106" s="63">
        <v>0.99890000000000001</v>
      </c>
      <c r="C106" s="28">
        <v>7.4069999999999997E-2</v>
      </c>
      <c r="D106" s="29">
        <v>8.1210000000000004E-2</v>
      </c>
      <c r="E106" s="29">
        <v>7.5520000000000004E-2</v>
      </c>
      <c r="F106" s="29">
        <v>7.7100000000000002E-2</v>
      </c>
      <c r="G106" s="29">
        <v>8.0189999999999997E-2</v>
      </c>
      <c r="H106" s="29">
        <v>8.1890000000000004E-2</v>
      </c>
      <c r="I106" s="34">
        <v>8.4349999999999994E-2</v>
      </c>
      <c r="J106" s="40">
        <f t="shared" si="8"/>
        <v>7.9189999999999997E-2</v>
      </c>
      <c r="K106" s="49">
        <f t="shared" si="12"/>
        <v>105.58666666666667</v>
      </c>
      <c r="L106" s="28">
        <v>7.1160000000000001E-2</v>
      </c>
      <c r="M106" s="29">
        <v>7.1470000000000006E-2</v>
      </c>
      <c r="N106" s="29">
        <v>7.331E-2</v>
      </c>
      <c r="O106" s="29">
        <v>6.9029999999999994E-2</v>
      </c>
      <c r="P106" s="29">
        <v>7.0010000000000003E-2</v>
      </c>
      <c r="Q106" s="29">
        <v>7.0290000000000005E-2</v>
      </c>
      <c r="R106" s="58">
        <v>7.4090000000000003E-2</v>
      </c>
      <c r="S106" s="40">
        <f t="shared" si="9"/>
        <v>7.1337142857142863E-2</v>
      </c>
      <c r="T106" s="68">
        <f t="shared" si="13"/>
        <v>95.116190476190482</v>
      </c>
      <c r="U106" s="73">
        <v>7.0980000000000001E-2</v>
      </c>
      <c r="V106" s="29">
        <v>7.7210000000000001E-2</v>
      </c>
      <c r="W106" s="29">
        <v>7.2359999999999994E-2</v>
      </c>
      <c r="X106" s="29">
        <v>7.4209999999999998E-2</v>
      </c>
      <c r="Y106" s="29">
        <v>8.1960000000000005E-2</v>
      </c>
      <c r="Z106" s="29">
        <v>7.5969999999999996E-2</v>
      </c>
      <c r="AA106" s="74">
        <v>7.7249999999999999E-2</v>
      </c>
      <c r="AB106" s="76">
        <f t="shared" si="10"/>
        <v>7.5705714285714279E-2</v>
      </c>
      <c r="AC106" s="77">
        <f t="shared" si="11"/>
        <v>100.94095238095238</v>
      </c>
      <c r="AF106" s="57"/>
      <c r="AG106" s="57"/>
      <c r="AH106" s="57"/>
      <c r="AI106" s="57"/>
      <c r="AJ106" s="57"/>
      <c r="AK106" s="57"/>
      <c r="AL106" s="57"/>
    </row>
    <row r="107" spans="1:38" x14ac:dyDescent="0.25">
      <c r="A107" s="16" t="s">
        <v>106</v>
      </c>
      <c r="B107" s="63">
        <v>0.99960000000000004</v>
      </c>
      <c r="C107" s="28">
        <v>7.6420000000000002E-2</v>
      </c>
      <c r="D107" s="29">
        <v>8.3919999999999995E-2</v>
      </c>
      <c r="E107" s="29">
        <v>7.7579999999999996E-2</v>
      </c>
      <c r="F107" s="29">
        <v>7.6179999999999998E-2</v>
      </c>
      <c r="G107" s="29">
        <v>7.4279999999999999E-2</v>
      </c>
      <c r="H107" s="29">
        <v>8.0030000000000004E-2</v>
      </c>
      <c r="I107" s="34">
        <v>7.8640000000000002E-2</v>
      </c>
      <c r="J107" s="40">
        <f t="shared" si="8"/>
        <v>7.8149999999999983E-2</v>
      </c>
      <c r="K107" s="49">
        <f t="shared" si="12"/>
        <v>104.19999999999999</v>
      </c>
      <c r="L107" s="28">
        <v>7.263E-2</v>
      </c>
      <c r="M107" s="29">
        <v>7.3440000000000005E-2</v>
      </c>
      <c r="N107" s="29">
        <v>7.3480000000000004E-2</v>
      </c>
      <c r="O107" s="29">
        <v>7.2300000000000003E-2</v>
      </c>
      <c r="P107" s="29">
        <v>7.2249999999999995E-2</v>
      </c>
      <c r="Q107" s="29">
        <v>7.0629999999999998E-2</v>
      </c>
      <c r="R107" s="58">
        <v>7.4200000000000002E-2</v>
      </c>
      <c r="S107" s="40">
        <f t="shared" si="9"/>
        <v>7.2704285714285735E-2</v>
      </c>
      <c r="T107" s="68">
        <f t="shared" si="13"/>
        <v>96.939047619047642</v>
      </c>
      <c r="U107" s="73">
        <v>7.3580000000000007E-2</v>
      </c>
      <c r="V107" s="29">
        <v>8.1479999999999997E-2</v>
      </c>
      <c r="W107" s="29">
        <v>7.5829999999999995E-2</v>
      </c>
      <c r="X107" s="29">
        <v>7.4800000000000005E-2</v>
      </c>
      <c r="Y107" s="29">
        <v>8.2919999999999994E-2</v>
      </c>
      <c r="Z107" s="29">
        <v>7.7170000000000002E-2</v>
      </c>
      <c r="AA107" s="74">
        <v>7.8469999999999998E-2</v>
      </c>
      <c r="AB107" s="76">
        <f t="shared" si="10"/>
        <v>7.775E-2</v>
      </c>
      <c r="AC107" s="77">
        <f t="shared" si="11"/>
        <v>103.66666666666666</v>
      </c>
      <c r="AF107" s="57"/>
      <c r="AG107" s="57"/>
      <c r="AH107" s="57"/>
      <c r="AI107" s="57"/>
      <c r="AJ107" s="57"/>
      <c r="AK107" s="57"/>
      <c r="AL107" s="57"/>
    </row>
    <row r="108" spans="1:38" x14ac:dyDescent="0.25">
      <c r="A108" s="16" t="s">
        <v>107</v>
      </c>
      <c r="B108" s="63">
        <v>0.99639999999999995</v>
      </c>
      <c r="C108" s="28">
        <v>7.4160000000000004E-2</v>
      </c>
      <c r="D108" s="29">
        <v>7.8729999999999994E-2</v>
      </c>
      <c r="E108" s="29">
        <v>7.2620000000000004E-2</v>
      </c>
      <c r="F108" s="29">
        <v>7.5439999999999993E-2</v>
      </c>
      <c r="G108" s="29">
        <v>7.5810000000000002E-2</v>
      </c>
      <c r="H108" s="29">
        <v>7.0040000000000005E-2</v>
      </c>
      <c r="I108" s="34">
        <v>7.1609999999999993E-2</v>
      </c>
      <c r="J108" s="40">
        <f t="shared" si="8"/>
        <v>7.4058571428571418E-2</v>
      </c>
      <c r="K108" s="49">
        <f t="shared" ref="K108:K119" si="14">J108/$G$1*100</f>
        <v>98.744761904761887</v>
      </c>
      <c r="L108" s="28">
        <v>7.2040000000000007E-2</v>
      </c>
      <c r="M108" s="29">
        <v>7.1709999999999996E-2</v>
      </c>
      <c r="N108" s="29">
        <v>7.0959999999999995E-2</v>
      </c>
      <c r="O108" s="29">
        <v>7.0309999999999997E-2</v>
      </c>
      <c r="P108" s="29">
        <v>7.0690000000000003E-2</v>
      </c>
      <c r="Q108" s="29">
        <v>6.6470000000000001E-2</v>
      </c>
      <c r="R108" s="58">
        <v>7.3550000000000004E-2</v>
      </c>
      <c r="S108" s="40">
        <f t="shared" si="9"/>
        <v>7.0818571428571425E-2</v>
      </c>
      <c r="T108" s="68">
        <f t="shared" ref="T108:T119" si="15">S108/$G$1*100</f>
        <v>94.424761904761894</v>
      </c>
      <c r="U108" s="73">
        <v>7.0519999999999999E-2</v>
      </c>
      <c r="V108" s="29">
        <v>8.1280000000000005E-2</v>
      </c>
      <c r="W108" s="29">
        <v>7.7499999999999999E-2</v>
      </c>
      <c r="X108" s="29">
        <v>7.4550000000000005E-2</v>
      </c>
      <c r="Y108" s="29">
        <v>7.8490000000000004E-2</v>
      </c>
      <c r="Z108" s="29">
        <v>7.7619999999999995E-2</v>
      </c>
      <c r="AA108" s="74">
        <v>7.5850000000000001E-2</v>
      </c>
      <c r="AB108" s="76">
        <f t="shared" si="10"/>
        <v>7.6544285714285717E-2</v>
      </c>
      <c r="AC108" s="77">
        <f t="shared" si="11"/>
        <v>102.05904761904763</v>
      </c>
      <c r="AF108" s="57"/>
      <c r="AG108" s="57"/>
      <c r="AH108" s="57"/>
      <c r="AI108" s="57"/>
      <c r="AJ108" s="57"/>
      <c r="AK108" s="57"/>
      <c r="AL108" s="57"/>
    </row>
    <row r="109" spans="1:38" x14ac:dyDescent="0.25">
      <c r="A109" s="16" t="s">
        <v>108</v>
      </c>
      <c r="B109" s="63">
        <v>0.99439999999999995</v>
      </c>
      <c r="C109" s="28">
        <v>7.2669999999999998E-2</v>
      </c>
      <c r="D109" s="29">
        <v>7.8490000000000004E-2</v>
      </c>
      <c r="E109" s="29">
        <v>7.0879999999999999E-2</v>
      </c>
      <c r="F109" s="29">
        <v>7.0999999999999994E-2</v>
      </c>
      <c r="G109" s="29">
        <v>7.6329999999999995E-2</v>
      </c>
      <c r="H109" s="29">
        <v>7.6969999999999997E-2</v>
      </c>
      <c r="I109" s="34">
        <v>7.8170000000000003E-2</v>
      </c>
      <c r="J109" s="40">
        <f t="shared" si="8"/>
        <v>7.493000000000001E-2</v>
      </c>
      <c r="K109" s="49">
        <f t="shared" si="14"/>
        <v>99.906666666666695</v>
      </c>
      <c r="L109" s="28">
        <v>7.2410000000000002E-2</v>
      </c>
      <c r="M109" s="29">
        <v>7.4139999999999998E-2</v>
      </c>
      <c r="N109" s="29">
        <v>7.2660000000000002E-2</v>
      </c>
      <c r="O109" s="29">
        <v>7.1400000000000005E-2</v>
      </c>
      <c r="P109" s="29">
        <v>7.1790000000000007E-2</v>
      </c>
      <c r="Q109" s="29">
        <v>7.2209999999999996E-2</v>
      </c>
      <c r="R109" s="58">
        <v>8.0879999999999994E-2</v>
      </c>
      <c r="S109" s="40">
        <f t="shared" si="9"/>
        <v>7.3641428571428566E-2</v>
      </c>
      <c r="T109" s="68">
        <f t="shared" si="15"/>
        <v>98.188571428571422</v>
      </c>
      <c r="U109" s="73">
        <v>7.084E-2</v>
      </c>
      <c r="V109" s="29">
        <v>7.9380000000000006E-2</v>
      </c>
      <c r="W109" s="29">
        <v>7.1590000000000001E-2</v>
      </c>
      <c r="X109" s="29">
        <v>7.3450000000000001E-2</v>
      </c>
      <c r="Y109" s="29">
        <v>7.9990000000000006E-2</v>
      </c>
      <c r="Z109" s="29">
        <v>7.4980000000000005E-2</v>
      </c>
      <c r="AA109" s="74">
        <v>7.331E-2</v>
      </c>
      <c r="AB109" s="76">
        <f t="shared" si="10"/>
        <v>7.4791428571428578E-2</v>
      </c>
      <c r="AC109" s="77">
        <f t="shared" si="11"/>
        <v>99.721904761904781</v>
      </c>
      <c r="AF109" s="57"/>
      <c r="AG109" s="57"/>
      <c r="AH109" s="57"/>
      <c r="AI109" s="57"/>
      <c r="AJ109" s="57"/>
      <c r="AK109" s="57"/>
      <c r="AL109" s="57"/>
    </row>
    <row r="110" spans="1:38" x14ac:dyDescent="0.25">
      <c r="A110" s="16" t="s">
        <v>109</v>
      </c>
      <c r="B110" s="63">
        <v>0.99960000000000004</v>
      </c>
      <c r="C110" s="28">
        <v>7.5850000000000001E-2</v>
      </c>
      <c r="D110" s="29">
        <v>7.8030000000000002E-2</v>
      </c>
      <c r="E110" s="29">
        <v>7.6119999999999993E-2</v>
      </c>
      <c r="F110" s="29">
        <v>7.6530000000000001E-2</v>
      </c>
      <c r="G110" s="29">
        <v>7.3679999999999995E-2</v>
      </c>
      <c r="H110" s="29">
        <v>7.7060000000000003E-2</v>
      </c>
      <c r="I110" s="34">
        <v>7.7780000000000002E-2</v>
      </c>
      <c r="J110" s="40">
        <f t="shared" si="8"/>
        <v>7.6435714285714287E-2</v>
      </c>
      <c r="K110" s="49">
        <f t="shared" si="14"/>
        <v>101.91428571428571</v>
      </c>
      <c r="L110" s="28">
        <v>7.3660000000000003E-2</v>
      </c>
      <c r="M110" s="29">
        <v>7.5819999999999999E-2</v>
      </c>
      <c r="N110" s="29">
        <v>7.4399999999999994E-2</v>
      </c>
      <c r="O110" s="29">
        <v>7.2470000000000007E-2</v>
      </c>
      <c r="P110" s="29">
        <v>7.2830000000000006E-2</v>
      </c>
      <c r="Q110" s="29">
        <v>7.1639999999999995E-2</v>
      </c>
      <c r="R110" s="58">
        <v>7.5649999999999995E-2</v>
      </c>
      <c r="S110" s="40">
        <f t="shared" si="9"/>
        <v>7.3781428571428567E-2</v>
      </c>
      <c r="T110" s="68">
        <f t="shared" si="15"/>
        <v>98.375238095238089</v>
      </c>
      <c r="U110" s="73">
        <v>7.0989999999999998E-2</v>
      </c>
      <c r="V110" s="29">
        <v>7.9060000000000005E-2</v>
      </c>
      <c r="W110" s="29">
        <v>7.2660000000000002E-2</v>
      </c>
      <c r="X110" s="29">
        <v>7.6009999999999994E-2</v>
      </c>
      <c r="Y110" s="29">
        <v>8.0799999999999997E-2</v>
      </c>
      <c r="Z110" s="29">
        <v>7.7640000000000001E-2</v>
      </c>
      <c r="AA110" s="74">
        <v>7.9060000000000005E-2</v>
      </c>
      <c r="AB110" s="76">
        <f t="shared" si="10"/>
        <v>7.6602857142857125E-2</v>
      </c>
      <c r="AC110" s="77">
        <f t="shared" si="11"/>
        <v>102.13714285714283</v>
      </c>
      <c r="AF110" s="57"/>
      <c r="AG110" s="57"/>
      <c r="AH110" s="57"/>
      <c r="AI110" s="57"/>
      <c r="AJ110" s="57"/>
      <c r="AK110" s="57"/>
      <c r="AL110" s="57"/>
    </row>
    <row r="111" spans="1:38" x14ac:dyDescent="0.25">
      <c r="A111" s="16" t="s">
        <v>110</v>
      </c>
      <c r="B111" s="63">
        <v>0.99960000000000004</v>
      </c>
      <c r="C111" s="28">
        <v>7.1999999999999995E-2</v>
      </c>
      <c r="D111" s="29">
        <v>8.1490000000000007E-2</v>
      </c>
      <c r="E111" s="29">
        <v>7.195E-2</v>
      </c>
      <c r="F111" s="29">
        <v>7.399E-2</v>
      </c>
      <c r="G111" s="29">
        <v>7.7590000000000006E-2</v>
      </c>
      <c r="H111" s="29">
        <v>7.5190000000000007E-2</v>
      </c>
      <c r="I111" s="34">
        <v>7.4730000000000005E-2</v>
      </c>
      <c r="J111" s="40">
        <f t="shared" si="8"/>
        <v>7.5277142857142848E-2</v>
      </c>
      <c r="K111" s="49">
        <f t="shared" si="14"/>
        <v>100.3695238095238</v>
      </c>
      <c r="L111" s="28">
        <v>7.3400000000000007E-2</v>
      </c>
      <c r="M111" s="29">
        <v>7.7549999999999994E-2</v>
      </c>
      <c r="N111" s="29">
        <v>7.4859999999999996E-2</v>
      </c>
      <c r="O111" s="29">
        <v>7.2080000000000005E-2</v>
      </c>
      <c r="P111" s="29">
        <v>7.6880000000000004E-2</v>
      </c>
      <c r="Q111" s="29">
        <v>7.5079999999999994E-2</v>
      </c>
      <c r="R111" s="58">
        <v>8.1680000000000003E-2</v>
      </c>
      <c r="S111" s="40">
        <f t="shared" si="9"/>
        <v>7.5932857142857135E-2</v>
      </c>
      <c r="T111" s="68">
        <f t="shared" si="15"/>
        <v>101.24380952380952</v>
      </c>
      <c r="U111" s="73">
        <v>7.1970000000000006E-2</v>
      </c>
      <c r="V111" s="29">
        <v>7.85E-2</v>
      </c>
      <c r="W111" s="29">
        <v>7.0510000000000003E-2</v>
      </c>
      <c r="X111" s="29">
        <v>7.3889999999999997E-2</v>
      </c>
      <c r="Y111" s="29">
        <v>8.1530000000000005E-2</v>
      </c>
      <c r="Z111" s="29">
        <v>7.3980000000000004E-2</v>
      </c>
      <c r="AA111" s="74">
        <v>7.5649999999999995E-2</v>
      </c>
      <c r="AB111" s="76">
        <f t="shared" si="10"/>
        <v>7.5147142857142857E-2</v>
      </c>
      <c r="AC111" s="77">
        <f t="shared" si="11"/>
        <v>100.19619047619048</v>
      </c>
      <c r="AF111" s="57"/>
      <c r="AG111" s="57"/>
      <c r="AH111" s="57"/>
      <c r="AI111" s="57"/>
      <c r="AJ111" s="57"/>
      <c r="AK111" s="57"/>
      <c r="AL111" s="57"/>
    </row>
    <row r="112" spans="1:38" x14ac:dyDescent="0.25">
      <c r="A112" s="17" t="s">
        <v>111</v>
      </c>
      <c r="B112" s="65">
        <v>0.99909999999999999</v>
      </c>
      <c r="C112" s="30">
        <v>7.0220000000000005E-2</v>
      </c>
      <c r="D112" s="31">
        <v>7.6740000000000003E-2</v>
      </c>
      <c r="E112" s="31">
        <v>6.7960000000000007E-2</v>
      </c>
      <c r="F112" s="31">
        <v>7.1150000000000005E-2</v>
      </c>
      <c r="G112" s="31">
        <v>7.51E-2</v>
      </c>
      <c r="H112" s="31">
        <v>7.1919999999999998E-2</v>
      </c>
      <c r="I112" s="34">
        <v>7.7170000000000002E-2</v>
      </c>
      <c r="J112" s="40">
        <f t="shared" si="8"/>
        <v>7.2894285714285703E-2</v>
      </c>
      <c r="K112" s="49">
        <f t="shared" si="14"/>
        <v>97.192380952380944</v>
      </c>
      <c r="L112" s="30">
        <v>7.2069999999999995E-2</v>
      </c>
      <c r="M112" s="31">
        <v>7.3270000000000002E-2</v>
      </c>
      <c r="N112" s="31">
        <v>7.843E-2</v>
      </c>
      <c r="O112" s="31">
        <v>8.0990000000000006E-2</v>
      </c>
      <c r="P112" s="31">
        <v>7.7579999999999996E-2</v>
      </c>
      <c r="Q112" s="31">
        <v>7.4779999999999999E-2</v>
      </c>
      <c r="R112" s="59">
        <v>8.6790000000000006E-2</v>
      </c>
      <c r="S112" s="40">
        <f t="shared" si="9"/>
        <v>7.7701428571428574E-2</v>
      </c>
      <c r="T112" s="68">
        <f t="shared" si="15"/>
        <v>103.60190476190476</v>
      </c>
      <c r="U112" s="73">
        <v>7.1220000000000006E-2</v>
      </c>
      <c r="V112" s="29">
        <v>7.6939999999999995E-2</v>
      </c>
      <c r="W112" s="29">
        <v>7.6990000000000003E-2</v>
      </c>
      <c r="X112" s="29">
        <v>7.6359999999999997E-2</v>
      </c>
      <c r="Y112" s="29">
        <v>8.1409999999999996E-2</v>
      </c>
      <c r="Z112" s="29">
        <v>7.5910000000000005E-2</v>
      </c>
      <c r="AA112" s="74">
        <v>7.3520000000000002E-2</v>
      </c>
      <c r="AB112" s="76">
        <f t="shared" si="10"/>
        <v>7.6049999999999993E-2</v>
      </c>
      <c r="AC112" s="77">
        <f t="shared" si="11"/>
        <v>101.4</v>
      </c>
      <c r="AF112" s="57"/>
      <c r="AG112" s="57"/>
      <c r="AH112" s="57"/>
      <c r="AI112" s="57"/>
      <c r="AJ112" s="57"/>
      <c r="AK112" s="57"/>
      <c r="AL112" s="57"/>
    </row>
    <row r="113" spans="1:38" x14ac:dyDescent="0.25">
      <c r="A113" s="18" t="s">
        <v>112</v>
      </c>
      <c r="B113" s="63">
        <v>0.99909999999999999</v>
      </c>
      <c r="C113" s="28">
        <v>7.5819999999999999E-2</v>
      </c>
      <c r="D113" s="29">
        <v>7.9189999999999997E-2</v>
      </c>
      <c r="E113" s="29">
        <v>7.6450000000000004E-2</v>
      </c>
      <c r="F113" s="29">
        <v>7.5749999999999998E-2</v>
      </c>
      <c r="G113" s="29">
        <v>7.9699999999999993E-2</v>
      </c>
      <c r="H113" s="29">
        <v>9.4600000000000004E-2</v>
      </c>
      <c r="I113" s="34">
        <v>8.4610000000000005E-2</v>
      </c>
      <c r="J113" s="40">
        <f t="shared" si="8"/>
        <v>8.0874285714285704E-2</v>
      </c>
      <c r="K113" s="49">
        <f t="shared" si="14"/>
        <v>107.83238095238094</v>
      </c>
      <c r="L113" s="28">
        <v>6.9389999999999993E-2</v>
      </c>
      <c r="M113" s="29">
        <v>7.127E-2</v>
      </c>
      <c r="N113" s="29">
        <v>6.8739999999999996E-2</v>
      </c>
      <c r="O113" s="29">
        <v>6.7720000000000002E-2</v>
      </c>
      <c r="P113" s="29">
        <v>7.1080000000000004E-2</v>
      </c>
      <c r="Q113" s="29">
        <v>6.7070000000000005E-2</v>
      </c>
      <c r="R113" s="58">
        <v>7.1360000000000007E-2</v>
      </c>
      <c r="S113" s="40">
        <f t="shared" si="9"/>
        <v>6.9518571428571443E-2</v>
      </c>
      <c r="T113" s="68">
        <f t="shared" si="15"/>
        <v>92.691428571428588</v>
      </c>
      <c r="U113" s="73">
        <v>7.1959999999999996E-2</v>
      </c>
      <c r="V113" s="29">
        <v>8.0699999999999994E-2</v>
      </c>
      <c r="W113" s="29">
        <v>6.7820000000000005E-2</v>
      </c>
      <c r="X113" s="29">
        <v>7.4789999999999995E-2</v>
      </c>
      <c r="Y113" s="29">
        <v>8.5150000000000003E-2</v>
      </c>
      <c r="Z113" s="29">
        <v>7.6700000000000004E-2</v>
      </c>
      <c r="AA113" s="74">
        <v>7.7429999999999999E-2</v>
      </c>
      <c r="AB113" s="76">
        <f t="shared" si="10"/>
        <v>7.6364285714285732E-2</v>
      </c>
      <c r="AC113" s="77">
        <f t="shared" si="11"/>
        <v>101.81904761904765</v>
      </c>
      <c r="AF113" s="57"/>
      <c r="AG113" s="57"/>
      <c r="AH113" s="57"/>
      <c r="AI113" s="57"/>
      <c r="AJ113" s="57"/>
      <c r="AK113" s="57"/>
      <c r="AL113" s="57"/>
    </row>
    <row r="114" spans="1:38" x14ac:dyDescent="0.25">
      <c r="A114" s="18" t="s">
        <v>113</v>
      </c>
      <c r="B114" s="63">
        <v>0.99690000000000001</v>
      </c>
      <c r="C114" s="28">
        <v>7.2309999999999999E-2</v>
      </c>
      <c r="D114" s="29">
        <v>7.8020000000000006E-2</v>
      </c>
      <c r="E114" s="29">
        <v>7.2249999999999995E-2</v>
      </c>
      <c r="F114" s="29">
        <v>7.5230000000000005E-2</v>
      </c>
      <c r="G114" s="29">
        <v>7.9799999999999996E-2</v>
      </c>
      <c r="H114" s="29">
        <v>7.8810000000000005E-2</v>
      </c>
      <c r="I114" s="34">
        <v>7.9719999999999999E-2</v>
      </c>
      <c r="J114" s="40">
        <f t="shared" si="8"/>
        <v>7.659142857142856E-2</v>
      </c>
      <c r="K114" s="49">
        <f t="shared" si="14"/>
        <v>102.12190476190474</v>
      </c>
      <c r="L114" s="28">
        <v>7.3099999999999998E-2</v>
      </c>
      <c r="M114" s="29">
        <v>7.8140000000000001E-2</v>
      </c>
      <c r="N114" s="29">
        <v>7.5109999999999996E-2</v>
      </c>
      <c r="O114" s="29">
        <v>7.5939999999999994E-2</v>
      </c>
      <c r="P114" s="29">
        <v>7.6100000000000001E-2</v>
      </c>
      <c r="Q114" s="29">
        <v>7.5600000000000001E-2</v>
      </c>
      <c r="R114" s="58">
        <v>8.1729999999999997E-2</v>
      </c>
      <c r="S114" s="40">
        <f t="shared" si="9"/>
        <v>7.653142857142857E-2</v>
      </c>
      <c r="T114" s="68">
        <f t="shared" si="15"/>
        <v>102.04190476190476</v>
      </c>
      <c r="U114" s="73">
        <v>7.0749999999999993E-2</v>
      </c>
      <c r="V114" s="29">
        <v>8.0640000000000003E-2</v>
      </c>
      <c r="W114" s="29">
        <v>7.3450000000000001E-2</v>
      </c>
      <c r="X114" s="29">
        <v>7.4770000000000003E-2</v>
      </c>
      <c r="Y114" s="29">
        <v>8.14E-2</v>
      </c>
      <c r="Z114" s="29">
        <v>7.9200000000000007E-2</v>
      </c>
      <c r="AA114" s="74">
        <v>7.9390000000000002E-2</v>
      </c>
      <c r="AB114" s="76">
        <f t="shared" si="10"/>
        <v>7.7085714285714285E-2</v>
      </c>
      <c r="AC114" s="77">
        <f t="shared" si="11"/>
        <v>102.7809523809524</v>
      </c>
      <c r="AF114" s="57"/>
      <c r="AG114" s="57"/>
      <c r="AH114" s="57"/>
      <c r="AI114" s="57"/>
      <c r="AJ114" s="57"/>
      <c r="AK114" s="57"/>
      <c r="AL114" s="57"/>
    </row>
    <row r="115" spans="1:38" x14ac:dyDescent="0.25">
      <c r="A115" s="18" t="s">
        <v>114</v>
      </c>
      <c r="B115" s="64">
        <v>1</v>
      </c>
      <c r="C115" s="28">
        <v>7.3810000000000001E-2</v>
      </c>
      <c r="D115" s="29">
        <v>7.9399999999999998E-2</v>
      </c>
      <c r="E115" s="29">
        <v>7.5800000000000006E-2</v>
      </c>
      <c r="F115" s="29">
        <v>7.6910000000000006E-2</v>
      </c>
      <c r="G115" s="29">
        <v>7.8520000000000006E-2</v>
      </c>
      <c r="H115" s="29">
        <v>7.5439999999999993E-2</v>
      </c>
      <c r="I115" s="34">
        <v>7.5399999999999995E-2</v>
      </c>
      <c r="J115" s="40">
        <f t="shared" si="8"/>
        <v>7.6468571428571427E-2</v>
      </c>
      <c r="K115" s="49">
        <f t="shared" si="14"/>
        <v>101.95809523809525</v>
      </c>
      <c r="L115" s="28">
        <v>7.5469999999999995E-2</v>
      </c>
      <c r="M115" s="29">
        <v>7.8320000000000001E-2</v>
      </c>
      <c r="N115" s="29">
        <v>7.9149999999999998E-2</v>
      </c>
      <c r="O115" s="29">
        <v>7.5319999999999998E-2</v>
      </c>
      <c r="P115" s="29">
        <v>7.6960000000000001E-2</v>
      </c>
      <c r="Q115" s="29">
        <v>7.4130000000000001E-2</v>
      </c>
      <c r="R115" s="58">
        <v>7.9729999999999995E-2</v>
      </c>
      <c r="S115" s="40">
        <f t="shared" si="9"/>
        <v>7.7011428571428578E-2</v>
      </c>
      <c r="T115" s="68">
        <f t="shared" si="15"/>
        <v>102.68190476190478</v>
      </c>
      <c r="U115" s="73">
        <v>7.2029999999999997E-2</v>
      </c>
      <c r="V115" s="29">
        <v>7.8829999999999997E-2</v>
      </c>
      <c r="W115" s="29">
        <v>7.3870000000000005E-2</v>
      </c>
      <c r="X115" s="29">
        <v>7.1379999999999999E-2</v>
      </c>
      <c r="Y115" s="29">
        <v>8.2070000000000004E-2</v>
      </c>
      <c r="Z115" s="29">
        <v>7.5749999999999998E-2</v>
      </c>
      <c r="AA115" s="74">
        <v>7.5259999999999994E-2</v>
      </c>
      <c r="AB115" s="76">
        <f t="shared" si="10"/>
        <v>7.5598571428571418E-2</v>
      </c>
      <c r="AC115" s="77">
        <f t="shared" si="11"/>
        <v>100.79809523809521</v>
      </c>
      <c r="AF115" s="57"/>
      <c r="AG115" s="57"/>
      <c r="AH115" s="57"/>
      <c r="AI115" s="57"/>
      <c r="AJ115" s="57"/>
      <c r="AK115" s="57"/>
      <c r="AL115" s="57"/>
    </row>
    <row r="116" spans="1:38" x14ac:dyDescent="0.25">
      <c r="A116" s="18" t="s">
        <v>115</v>
      </c>
      <c r="B116" s="63">
        <v>0.99860000000000004</v>
      </c>
      <c r="C116" s="28">
        <v>8.097E-2</v>
      </c>
      <c r="D116" s="29">
        <v>7.8469999999999998E-2</v>
      </c>
      <c r="E116" s="29">
        <v>7.7340000000000006E-2</v>
      </c>
      <c r="F116" s="29">
        <v>7.9469999999999999E-2</v>
      </c>
      <c r="G116" s="29">
        <v>8.2919999999999994E-2</v>
      </c>
      <c r="H116" s="29">
        <v>8.5180000000000006E-2</v>
      </c>
      <c r="I116" s="34">
        <v>9.1060000000000002E-2</v>
      </c>
      <c r="J116" s="40">
        <f t="shared" si="8"/>
        <v>8.2201428571428564E-2</v>
      </c>
      <c r="K116" s="49">
        <f t="shared" si="14"/>
        <v>109.60190476190476</v>
      </c>
      <c r="L116" s="28">
        <v>7.1590000000000001E-2</v>
      </c>
      <c r="M116" s="29">
        <v>7.4329999999999993E-2</v>
      </c>
      <c r="N116" s="29">
        <v>7.4999999999999997E-2</v>
      </c>
      <c r="O116" s="29">
        <v>7.4719999999999995E-2</v>
      </c>
      <c r="P116" s="29">
        <v>7.2289999999999993E-2</v>
      </c>
      <c r="Q116" s="29">
        <v>7.0379999999999998E-2</v>
      </c>
      <c r="R116" s="58">
        <v>7.3999999999999996E-2</v>
      </c>
      <c r="S116" s="40">
        <f t="shared" si="9"/>
        <v>7.3187142857142853E-2</v>
      </c>
      <c r="T116" s="68">
        <f t="shared" si="15"/>
        <v>97.582857142857137</v>
      </c>
      <c r="U116" s="73">
        <v>7.1859999999999993E-2</v>
      </c>
      <c r="V116" s="29">
        <v>8.2750000000000004E-2</v>
      </c>
      <c r="W116" s="29">
        <v>7.1440000000000003E-2</v>
      </c>
      <c r="X116" s="29">
        <v>7.2590000000000002E-2</v>
      </c>
      <c r="Y116" s="29">
        <v>8.0259999999999998E-2</v>
      </c>
      <c r="Z116" s="29">
        <v>7.492E-2</v>
      </c>
      <c r="AA116" s="74">
        <v>7.7979999999999994E-2</v>
      </c>
      <c r="AB116" s="76">
        <f t="shared" si="10"/>
        <v>7.5971428571428579E-2</v>
      </c>
      <c r="AC116" s="77">
        <f t="shared" si="11"/>
        <v>101.2952380952381</v>
      </c>
      <c r="AF116" s="57"/>
      <c r="AG116" s="57"/>
      <c r="AH116" s="57"/>
      <c r="AI116" s="57"/>
      <c r="AJ116" s="57"/>
      <c r="AK116" s="57"/>
      <c r="AL116" s="57"/>
    </row>
    <row r="117" spans="1:38" x14ac:dyDescent="0.25">
      <c r="A117" s="18" t="s">
        <v>116</v>
      </c>
      <c r="B117" s="63">
        <v>0.98960000000000004</v>
      </c>
      <c r="C117" s="28">
        <v>7.1749999999999994E-2</v>
      </c>
      <c r="D117" s="29">
        <v>7.5770000000000004E-2</v>
      </c>
      <c r="E117" s="29">
        <v>7.3150000000000007E-2</v>
      </c>
      <c r="F117" s="29">
        <v>7.2749999999999995E-2</v>
      </c>
      <c r="G117" s="29">
        <v>7.6170000000000002E-2</v>
      </c>
      <c r="H117" s="29">
        <v>7.7189999999999995E-2</v>
      </c>
      <c r="I117" s="34">
        <v>7.9979999999999996E-2</v>
      </c>
      <c r="J117" s="40">
        <f t="shared" si="8"/>
        <v>7.5251428571428552E-2</v>
      </c>
      <c r="K117" s="49">
        <f t="shared" si="14"/>
        <v>100.33523809523808</v>
      </c>
      <c r="L117" s="28">
        <v>7.2010000000000005E-2</v>
      </c>
      <c r="M117" s="29">
        <v>7.6829999999999996E-2</v>
      </c>
      <c r="N117" s="29">
        <v>7.4779999999999999E-2</v>
      </c>
      <c r="O117" s="29">
        <v>7.3319999999999996E-2</v>
      </c>
      <c r="P117" s="29">
        <v>7.3300000000000004E-2</v>
      </c>
      <c r="Q117" s="29">
        <v>7.4399999999999994E-2</v>
      </c>
      <c r="R117" s="58">
        <v>8.2710000000000006E-2</v>
      </c>
      <c r="S117" s="40">
        <f t="shared" si="9"/>
        <v>7.5335714285714284E-2</v>
      </c>
      <c r="T117" s="68">
        <f t="shared" si="15"/>
        <v>100.44761904761906</v>
      </c>
      <c r="U117" s="73">
        <v>7.2080000000000005E-2</v>
      </c>
      <c r="V117" s="29">
        <v>7.8280000000000002E-2</v>
      </c>
      <c r="W117" s="29">
        <v>7.1910000000000002E-2</v>
      </c>
      <c r="X117" s="29">
        <v>7.4160000000000004E-2</v>
      </c>
      <c r="Y117" s="29">
        <v>8.1659999999999996E-2</v>
      </c>
      <c r="Z117" s="29">
        <v>7.5060000000000002E-2</v>
      </c>
      <c r="AA117" s="74">
        <v>7.8600000000000003E-2</v>
      </c>
      <c r="AB117" s="76">
        <f t="shared" si="10"/>
        <v>7.5964285714285706E-2</v>
      </c>
      <c r="AC117" s="77">
        <f t="shared" si="11"/>
        <v>101.28571428571429</v>
      </c>
      <c r="AF117" s="57"/>
      <c r="AG117" s="57"/>
      <c r="AH117" s="57"/>
      <c r="AI117" s="57"/>
      <c r="AJ117" s="57"/>
      <c r="AK117" s="57"/>
      <c r="AL117" s="57"/>
    </row>
    <row r="118" spans="1:38" x14ac:dyDescent="0.25">
      <c r="A118" s="18" t="s">
        <v>117</v>
      </c>
      <c r="B118" s="63">
        <v>0.99909999999999999</v>
      </c>
      <c r="C118" s="28">
        <v>7.6259999999999994E-2</v>
      </c>
      <c r="D118" s="29">
        <v>7.6259999999999994E-2</v>
      </c>
      <c r="E118" s="29">
        <v>7.4450000000000002E-2</v>
      </c>
      <c r="F118" s="29">
        <v>7.5459999999999999E-2</v>
      </c>
      <c r="G118" s="29">
        <v>7.6429999999999998E-2</v>
      </c>
      <c r="H118" s="29">
        <v>8.4220000000000003E-2</v>
      </c>
      <c r="I118" s="34">
        <v>7.3840000000000003E-2</v>
      </c>
      <c r="J118" s="40">
        <f t="shared" si="8"/>
        <v>7.6702857142857142E-2</v>
      </c>
      <c r="K118" s="49">
        <f t="shared" si="14"/>
        <v>102.2704761904762</v>
      </c>
      <c r="L118" s="28">
        <v>6.8779999999999994E-2</v>
      </c>
      <c r="M118" s="29">
        <v>7.4999999999999997E-2</v>
      </c>
      <c r="N118" s="29">
        <v>7.3450000000000001E-2</v>
      </c>
      <c r="O118" s="29">
        <v>7.238E-2</v>
      </c>
      <c r="P118" s="29">
        <v>7.4709999999999999E-2</v>
      </c>
      <c r="Q118" s="29">
        <v>7.5120000000000006E-2</v>
      </c>
      <c r="R118" s="58">
        <v>7.7780000000000002E-2</v>
      </c>
      <c r="S118" s="40">
        <f t="shared" si="9"/>
        <v>7.3888571428571428E-2</v>
      </c>
      <c r="T118" s="68">
        <f t="shared" si="15"/>
        <v>98.518095238095242</v>
      </c>
      <c r="U118" s="73">
        <v>7.4639999999999998E-2</v>
      </c>
      <c r="V118" s="29">
        <v>7.7770000000000006E-2</v>
      </c>
      <c r="W118" s="29">
        <v>7.4260000000000007E-2</v>
      </c>
      <c r="X118" s="29">
        <v>7.374E-2</v>
      </c>
      <c r="Y118" s="29">
        <v>8.2909999999999998E-2</v>
      </c>
      <c r="Z118" s="29">
        <v>7.6700000000000004E-2</v>
      </c>
      <c r="AA118" s="74">
        <v>7.9409999999999994E-2</v>
      </c>
      <c r="AB118" s="76">
        <f t="shared" si="10"/>
        <v>7.7061428571428572E-2</v>
      </c>
      <c r="AC118" s="77">
        <f t="shared" si="11"/>
        <v>102.74857142857144</v>
      </c>
      <c r="AF118" s="57"/>
      <c r="AG118" s="57"/>
      <c r="AH118" s="57"/>
      <c r="AI118" s="57"/>
      <c r="AJ118" s="57"/>
      <c r="AK118" s="57"/>
      <c r="AL118" s="57"/>
    </row>
    <row r="119" spans="1:38" ht="15.75" thickBot="1" x14ac:dyDescent="0.3">
      <c r="A119" s="19" t="s">
        <v>118</v>
      </c>
      <c r="B119" s="66">
        <v>0.99970000000000003</v>
      </c>
      <c r="C119" s="32">
        <v>7.6149999999999995E-2</v>
      </c>
      <c r="D119" s="33">
        <v>8.2650000000000001E-2</v>
      </c>
      <c r="E119" s="33">
        <v>7.5270000000000004E-2</v>
      </c>
      <c r="F119" s="33">
        <v>7.7450000000000005E-2</v>
      </c>
      <c r="G119" s="33">
        <v>8.1839999999999996E-2</v>
      </c>
      <c r="H119" s="33">
        <v>7.7109999999999998E-2</v>
      </c>
      <c r="I119" s="35">
        <v>8.3690000000000001E-2</v>
      </c>
      <c r="J119" s="41">
        <f t="shared" si="8"/>
        <v>7.9165714285714298E-2</v>
      </c>
      <c r="K119" s="50">
        <f t="shared" si="14"/>
        <v>105.55428571428574</v>
      </c>
      <c r="L119" s="32">
        <v>7.3630000000000001E-2</v>
      </c>
      <c r="M119" s="33">
        <v>7.4969999999999995E-2</v>
      </c>
      <c r="N119" s="33">
        <v>7.6079999999999995E-2</v>
      </c>
      <c r="O119" s="33">
        <v>7.4560000000000001E-2</v>
      </c>
      <c r="P119" s="33">
        <v>7.4139999999999998E-2</v>
      </c>
      <c r="Q119" s="33">
        <v>7.5079999999999994E-2</v>
      </c>
      <c r="R119" s="60">
        <v>7.886E-2</v>
      </c>
      <c r="S119" s="41">
        <f t="shared" si="9"/>
        <v>7.5331428571428577E-2</v>
      </c>
      <c r="T119" s="69">
        <f t="shared" si="15"/>
        <v>100.44190476190478</v>
      </c>
      <c r="U119" s="75">
        <v>6.9699999999999998E-2</v>
      </c>
      <c r="V119" s="33">
        <v>7.7160000000000006E-2</v>
      </c>
      <c r="W119" s="33">
        <v>7.3340000000000002E-2</v>
      </c>
      <c r="X119" s="33">
        <v>7.2840000000000002E-2</v>
      </c>
      <c r="Y119" s="33">
        <v>7.9839999999999994E-2</v>
      </c>
      <c r="Z119" s="33">
        <v>7.5560000000000002E-2</v>
      </c>
      <c r="AA119" s="60">
        <v>7.5870000000000007E-2</v>
      </c>
      <c r="AB119" s="41">
        <f t="shared" si="10"/>
        <v>7.4901428571428577E-2</v>
      </c>
      <c r="AC119" s="78">
        <f t="shared" si="11"/>
        <v>99.868571428571443</v>
      </c>
      <c r="AF119" s="57"/>
      <c r="AG119" s="57"/>
      <c r="AH119" s="57"/>
      <c r="AI119" s="57"/>
      <c r="AJ119" s="57"/>
      <c r="AK119" s="57"/>
      <c r="AL119" s="57"/>
    </row>
  </sheetData>
  <mergeCells count="4">
    <mergeCell ref="U4:AC4"/>
    <mergeCell ref="L4:T4"/>
    <mergeCell ref="C4:K4"/>
    <mergeCell ref="C1:F1"/>
  </mergeCells>
  <pageMargins left="0.7" right="0.7" top="0.75" bottom="0.75" header="0.3" footer="0.3"/>
  <pageSetup orientation="portrait"/>
  <ignoredErrors>
    <ignoredError sqref="J6:J7" formulaRange="1"/>
    <ignoredError sqref="AC11 K11 T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workbookViewId="0">
      <pane xSplit="40635" topLeftCell="AD1"/>
      <selection activeCell="B1" sqref="B1:B1048576"/>
      <selection pane="topRight" activeCell="AD1" sqref="AD1"/>
    </sheetView>
  </sheetViews>
  <sheetFormatPr defaultColWidth="8.85546875" defaultRowHeight="15" x14ac:dyDescent="0.25"/>
  <cols>
    <col min="1" max="1" width="23.140625" style="1" bestFit="1" customWidth="1"/>
    <col min="2" max="2" width="9.140625" style="20" bestFit="1" customWidth="1"/>
    <col min="3" max="9" width="7.28515625" style="2" customWidth="1"/>
    <col min="10" max="10" width="7.28515625" style="20" customWidth="1"/>
    <col min="11" max="17" width="7.28515625" style="2" customWidth="1"/>
    <col min="18" max="18" width="7.28515625" style="20" customWidth="1"/>
    <col min="19" max="25" width="7.28515625" style="2" customWidth="1"/>
    <col min="26" max="16384" width="8.85546875" style="3"/>
  </cols>
  <sheetData>
    <row r="1" spans="1:29" ht="15.75" thickBot="1" x14ac:dyDescent="0.3">
      <c r="A1" s="1" t="s">
        <v>120</v>
      </c>
      <c r="D1" s="162" t="s">
        <v>131</v>
      </c>
      <c r="E1" s="163"/>
      <c r="F1" s="163"/>
      <c r="G1" s="163"/>
      <c r="H1" s="12">
        <v>7.4999999999999997E-2</v>
      </c>
    </row>
    <row r="2" spans="1:29" x14ac:dyDescent="0.25">
      <c r="A2" s="1" t="s">
        <v>2</v>
      </c>
      <c r="D2" s="67" t="s">
        <v>132</v>
      </c>
    </row>
    <row r="3" spans="1:29" ht="15.75" thickBot="1" x14ac:dyDescent="0.3"/>
    <row r="4" spans="1:29" s="1" customFormat="1" ht="15.75" thickBot="1" x14ac:dyDescent="0.3">
      <c r="C4" s="157" t="s">
        <v>1</v>
      </c>
      <c r="D4" s="158"/>
      <c r="E4" s="158"/>
      <c r="F4" s="158"/>
      <c r="G4" s="158"/>
      <c r="H4" s="158"/>
      <c r="I4" s="158"/>
      <c r="J4" s="160" t="s">
        <v>4</v>
      </c>
      <c r="K4" s="161"/>
      <c r="L4" s="157" t="s">
        <v>4</v>
      </c>
      <c r="M4" s="158"/>
      <c r="N4" s="158"/>
      <c r="O4" s="158"/>
      <c r="P4" s="158"/>
      <c r="Q4" s="158"/>
      <c r="R4" s="158"/>
      <c r="S4" s="160" t="s">
        <v>128</v>
      </c>
      <c r="T4" s="161"/>
      <c r="U4" s="157" t="s">
        <v>3</v>
      </c>
      <c r="V4" s="158"/>
      <c r="W4" s="158"/>
      <c r="X4" s="158"/>
      <c r="Y4" s="158"/>
      <c r="Z4" s="158"/>
      <c r="AA4" s="158"/>
      <c r="AB4" s="160" t="s">
        <v>129</v>
      </c>
      <c r="AC4" s="161"/>
    </row>
    <row r="5" spans="1:29" s="1" customFormat="1" ht="18" thickBot="1" x14ac:dyDescent="0.3">
      <c r="A5" s="9" t="s">
        <v>0</v>
      </c>
      <c r="B5" s="61" t="s">
        <v>130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1">
        <v>7</v>
      </c>
      <c r="J5" s="37" t="s">
        <v>126</v>
      </c>
      <c r="K5" s="48" t="s">
        <v>127</v>
      </c>
      <c r="L5" s="24">
        <v>1</v>
      </c>
      <c r="M5" s="10">
        <v>2</v>
      </c>
      <c r="N5" s="10">
        <v>3</v>
      </c>
      <c r="O5" s="10">
        <v>4</v>
      </c>
      <c r="P5" s="10">
        <v>5</v>
      </c>
      <c r="Q5" s="10">
        <v>6</v>
      </c>
      <c r="R5" s="11">
        <v>7</v>
      </c>
      <c r="S5" s="38" t="s">
        <v>126</v>
      </c>
      <c r="T5" s="48" t="s">
        <v>127</v>
      </c>
      <c r="U5" s="24">
        <v>1</v>
      </c>
      <c r="V5" s="10">
        <v>2</v>
      </c>
      <c r="W5" s="10">
        <v>3</v>
      </c>
      <c r="X5" s="10">
        <v>4</v>
      </c>
      <c r="Y5" s="10">
        <v>5</v>
      </c>
      <c r="Z5" s="10">
        <v>6</v>
      </c>
      <c r="AA5" s="12">
        <v>7</v>
      </c>
      <c r="AB5" s="38" t="s">
        <v>126</v>
      </c>
      <c r="AC5" s="48" t="s">
        <v>127</v>
      </c>
    </row>
    <row r="6" spans="1:29" x14ac:dyDescent="0.25">
      <c r="A6" s="16" t="s">
        <v>5</v>
      </c>
      <c r="B6" s="21"/>
      <c r="C6" s="28"/>
      <c r="D6" s="29"/>
      <c r="E6" s="29"/>
      <c r="F6" s="29"/>
      <c r="G6" s="29"/>
      <c r="H6" s="29"/>
      <c r="I6" s="34"/>
      <c r="J6" s="40"/>
      <c r="K6" s="49"/>
      <c r="L6" s="25"/>
      <c r="M6" s="4"/>
      <c r="N6" s="4"/>
      <c r="O6" s="4"/>
      <c r="P6" s="4"/>
      <c r="Q6" s="4"/>
      <c r="R6" s="5"/>
      <c r="S6" s="42"/>
      <c r="T6" s="46"/>
      <c r="U6" s="25"/>
      <c r="V6" s="4"/>
      <c r="W6" s="4"/>
      <c r="X6" s="4"/>
      <c r="Y6" s="4"/>
      <c r="Z6" s="4"/>
      <c r="AA6" s="6"/>
      <c r="AB6" s="42"/>
      <c r="AC6" s="44"/>
    </row>
    <row r="7" spans="1:29" x14ac:dyDescent="0.25">
      <c r="A7" s="16" t="s">
        <v>6</v>
      </c>
      <c r="B7" s="21"/>
      <c r="C7" s="28"/>
      <c r="D7" s="29"/>
      <c r="E7" s="29"/>
      <c r="F7" s="29"/>
      <c r="G7" s="29"/>
      <c r="H7" s="29"/>
      <c r="I7" s="34"/>
      <c r="J7" s="40"/>
      <c r="K7" s="49"/>
      <c r="L7" s="25"/>
      <c r="M7" s="4"/>
      <c r="N7" s="4"/>
      <c r="O7" s="4"/>
      <c r="P7" s="4"/>
      <c r="Q7" s="4"/>
      <c r="R7" s="5"/>
      <c r="S7" s="42"/>
      <c r="T7" s="46"/>
      <c r="U7" s="25"/>
      <c r="V7" s="4"/>
      <c r="W7" s="4"/>
      <c r="X7" s="4"/>
      <c r="Y7" s="4"/>
      <c r="Z7" s="4"/>
      <c r="AA7" s="6"/>
      <c r="AB7" s="42"/>
      <c r="AC7" s="44"/>
    </row>
    <row r="8" spans="1:29" x14ac:dyDescent="0.25">
      <c r="A8" s="16" t="s">
        <v>7</v>
      </c>
      <c r="B8" s="21"/>
      <c r="C8" s="28"/>
      <c r="D8" s="29"/>
      <c r="E8" s="29"/>
      <c r="F8" s="29"/>
      <c r="G8" s="29"/>
      <c r="H8" s="29"/>
      <c r="I8" s="34"/>
      <c r="J8" s="40"/>
      <c r="K8" s="49"/>
      <c r="L8" s="25"/>
      <c r="M8" s="4"/>
      <c r="N8" s="4"/>
      <c r="O8" s="4"/>
      <c r="P8" s="4"/>
      <c r="Q8" s="4"/>
      <c r="R8" s="5"/>
      <c r="S8" s="42"/>
      <c r="T8" s="46"/>
      <c r="U8" s="25"/>
      <c r="V8" s="4"/>
      <c r="W8" s="4"/>
      <c r="X8" s="4"/>
      <c r="Y8" s="4"/>
      <c r="Z8" s="4"/>
      <c r="AA8" s="6"/>
      <c r="AB8" s="42"/>
      <c r="AC8" s="44"/>
    </row>
    <row r="9" spans="1:29" x14ac:dyDescent="0.25">
      <c r="A9" s="16" t="s">
        <v>8</v>
      </c>
      <c r="B9" s="21"/>
      <c r="C9" s="28"/>
      <c r="D9" s="29"/>
      <c r="E9" s="29"/>
      <c r="F9" s="29"/>
      <c r="G9" s="29"/>
      <c r="H9" s="29"/>
      <c r="I9" s="34"/>
      <c r="J9" s="40"/>
      <c r="K9" s="49"/>
      <c r="L9" s="25"/>
      <c r="M9" s="4"/>
      <c r="N9" s="4"/>
      <c r="O9" s="4"/>
      <c r="P9" s="4"/>
      <c r="Q9" s="4"/>
      <c r="R9" s="5"/>
      <c r="S9" s="42"/>
      <c r="T9" s="46"/>
      <c r="U9" s="25"/>
      <c r="V9" s="4"/>
      <c r="W9" s="4"/>
      <c r="X9" s="4"/>
      <c r="Y9" s="4"/>
      <c r="Z9" s="4"/>
      <c r="AA9" s="6"/>
      <c r="AB9" s="42"/>
      <c r="AC9" s="44"/>
    </row>
    <row r="10" spans="1:29" x14ac:dyDescent="0.25">
      <c r="A10" s="16" t="s">
        <v>9</v>
      </c>
      <c r="B10" s="21"/>
      <c r="C10" s="28"/>
      <c r="D10" s="29"/>
      <c r="E10" s="29"/>
      <c r="F10" s="29"/>
      <c r="G10" s="29"/>
      <c r="H10" s="29"/>
      <c r="I10" s="34"/>
      <c r="J10" s="40"/>
      <c r="K10" s="49"/>
      <c r="L10" s="25"/>
      <c r="M10" s="4"/>
      <c r="N10" s="4"/>
      <c r="O10" s="4"/>
      <c r="P10" s="4"/>
      <c r="Q10" s="4"/>
      <c r="R10" s="5"/>
      <c r="S10" s="42"/>
      <c r="T10" s="46"/>
      <c r="U10" s="25"/>
      <c r="V10" s="4"/>
      <c r="W10" s="4"/>
      <c r="X10" s="4"/>
      <c r="Y10" s="4"/>
      <c r="Z10" s="4"/>
      <c r="AA10" s="6"/>
      <c r="AB10" s="42"/>
      <c r="AC10" s="44"/>
    </row>
    <row r="11" spans="1:29" x14ac:dyDescent="0.25">
      <c r="A11" s="16" t="s">
        <v>10</v>
      </c>
      <c r="B11" s="21"/>
      <c r="C11" s="28"/>
      <c r="D11" s="29"/>
      <c r="E11" s="29"/>
      <c r="F11" s="29"/>
      <c r="G11" s="29"/>
      <c r="H11" s="29"/>
      <c r="I11" s="34"/>
      <c r="J11" s="40"/>
      <c r="K11" s="49"/>
      <c r="L11" s="25"/>
      <c r="M11" s="4"/>
      <c r="N11" s="4"/>
      <c r="O11" s="4"/>
      <c r="P11" s="4"/>
      <c r="Q11" s="4"/>
      <c r="R11" s="5"/>
      <c r="S11" s="42"/>
      <c r="T11" s="46"/>
      <c r="U11" s="25"/>
      <c r="V11" s="4"/>
      <c r="W11" s="4"/>
      <c r="X11" s="4"/>
      <c r="Y11" s="4"/>
      <c r="Z11" s="4"/>
      <c r="AA11" s="6"/>
      <c r="AB11" s="42"/>
      <c r="AC11" s="44"/>
    </row>
    <row r="12" spans="1:29" x14ac:dyDescent="0.25">
      <c r="A12" s="16" t="s">
        <v>11</v>
      </c>
      <c r="B12" s="21"/>
      <c r="C12" s="28"/>
      <c r="D12" s="29"/>
      <c r="E12" s="29"/>
      <c r="F12" s="29"/>
      <c r="G12" s="29"/>
      <c r="H12" s="29"/>
      <c r="I12" s="34"/>
      <c r="J12" s="40"/>
      <c r="K12" s="49"/>
      <c r="L12" s="25"/>
      <c r="M12" s="4"/>
      <c r="N12" s="4"/>
      <c r="O12" s="4"/>
      <c r="P12" s="4"/>
      <c r="Q12" s="4"/>
      <c r="R12" s="5"/>
      <c r="S12" s="42"/>
      <c r="T12" s="46"/>
      <c r="U12" s="25"/>
      <c r="V12" s="4"/>
      <c r="W12" s="4"/>
      <c r="X12" s="4"/>
      <c r="Y12" s="4"/>
      <c r="Z12" s="4"/>
      <c r="AA12" s="6"/>
      <c r="AB12" s="42"/>
      <c r="AC12" s="44"/>
    </row>
    <row r="13" spans="1:29" x14ac:dyDescent="0.25">
      <c r="A13" s="16" t="s">
        <v>12</v>
      </c>
      <c r="B13" s="21"/>
      <c r="C13" s="28"/>
      <c r="D13" s="29"/>
      <c r="E13" s="29"/>
      <c r="F13" s="29"/>
      <c r="G13" s="29"/>
      <c r="H13" s="29"/>
      <c r="I13" s="34"/>
      <c r="J13" s="40"/>
      <c r="K13" s="49"/>
      <c r="L13" s="25"/>
      <c r="M13" s="4"/>
      <c r="N13" s="4"/>
      <c r="O13" s="4"/>
      <c r="P13" s="4"/>
      <c r="Q13" s="4"/>
      <c r="R13" s="5"/>
      <c r="S13" s="42"/>
      <c r="T13" s="46"/>
      <c r="U13" s="25"/>
      <c r="V13" s="4"/>
      <c r="W13" s="4"/>
      <c r="X13" s="4"/>
      <c r="Y13" s="4"/>
      <c r="Z13" s="4"/>
      <c r="AA13" s="6"/>
      <c r="AB13" s="42"/>
      <c r="AC13" s="44"/>
    </row>
    <row r="14" spans="1:29" x14ac:dyDescent="0.25">
      <c r="A14" s="16" t="s">
        <v>13</v>
      </c>
      <c r="B14" s="21"/>
      <c r="C14" s="28"/>
      <c r="D14" s="29"/>
      <c r="E14" s="29"/>
      <c r="F14" s="29"/>
      <c r="G14" s="29"/>
      <c r="H14" s="29"/>
      <c r="I14" s="34"/>
      <c r="J14" s="40"/>
      <c r="K14" s="49"/>
      <c r="L14" s="25"/>
      <c r="M14" s="4"/>
      <c r="N14" s="4"/>
      <c r="O14" s="4"/>
      <c r="P14" s="4"/>
      <c r="Q14" s="4"/>
      <c r="R14" s="5"/>
      <c r="S14" s="42"/>
      <c r="T14" s="46"/>
      <c r="U14" s="25"/>
      <c r="V14" s="4"/>
      <c r="W14" s="4"/>
      <c r="X14" s="4"/>
      <c r="Y14" s="4"/>
      <c r="Z14" s="4"/>
      <c r="AA14" s="6"/>
      <c r="AB14" s="42"/>
      <c r="AC14" s="44"/>
    </row>
    <row r="15" spans="1:29" x14ac:dyDescent="0.25">
      <c r="A15" s="16" t="s">
        <v>14</v>
      </c>
      <c r="B15" s="21"/>
      <c r="C15" s="28"/>
      <c r="D15" s="29"/>
      <c r="E15" s="29"/>
      <c r="F15" s="29"/>
      <c r="G15" s="29"/>
      <c r="H15" s="29"/>
      <c r="I15" s="34"/>
      <c r="J15" s="40"/>
      <c r="K15" s="49"/>
      <c r="L15" s="25"/>
      <c r="M15" s="4"/>
      <c r="N15" s="4"/>
      <c r="O15" s="4"/>
      <c r="P15" s="4"/>
      <c r="Q15" s="4"/>
      <c r="R15" s="5"/>
      <c r="S15" s="42"/>
      <c r="T15" s="46"/>
      <c r="U15" s="25"/>
      <c r="V15" s="4"/>
      <c r="W15" s="4"/>
      <c r="X15" s="4"/>
      <c r="Y15" s="4"/>
      <c r="Z15" s="4"/>
      <c r="AA15" s="6"/>
      <c r="AB15" s="42"/>
      <c r="AC15" s="44"/>
    </row>
    <row r="16" spans="1:29" x14ac:dyDescent="0.25">
      <c r="A16" s="16" t="s">
        <v>15</v>
      </c>
      <c r="B16" s="21"/>
      <c r="C16" s="28"/>
      <c r="D16" s="29"/>
      <c r="E16" s="29"/>
      <c r="F16" s="29"/>
      <c r="G16" s="29"/>
      <c r="H16" s="29"/>
      <c r="I16" s="34"/>
      <c r="J16" s="40"/>
      <c r="K16" s="49"/>
      <c r="L16" s="25"/>
      <c r="M16" s="4"/>
      <c r="N16" s="4"/>
      <c r="O16" s="4"/>
      <c r="P16" s="4"/>
      <c r="Q16" s="4"/>
      <c r="R16" s="5"/>
      <c r="S16" s="42"/>
      <c r="T16" s="46"/>
      <c r="U16" s="25"/>
      <c r="V16" s="4"/>
      <c r="W16" s="4"/>
      <c r="X16" s="4"/>
      <c r="Y16" s="4"/>
      <c r="Z16" s="4"/>
      <c r="AA16" s="6"/>
      <c r="AB16" s="42"/>
      <c r="AC16" s="44"/>
    </row>
    <row r="17" spans="1:29" x14ac:dyDescent="0.25">
      <c r="A17" s="16" t="s">
        <v>16</v>
      </c>
      <c r="B17" s="21"/>
      <c r="C17" s="28"/>
      <c r="D17" s="29"/>
      <c r="E17" s="29"/>
      <c r="F17" s="29"/>
      <c r="G17" s="29"/>
      <c r="H17" s="29"/>
      <c r="I17" s="34"/>
      <c r="J17" s="40"/>
      <c r="K17" s="49"/>
      <c r="L17" s="25"/>
      <c r="M17" s="4"/>
      <c r="N17" s="4"/>
      <c r="O17" s="4"/>
      <c r="P17" s="4"/>
      <c r="Q17" s="4"/>
      <c r="R17" s="5"/>
      <c r="S17" s="42"/>
      <c r="T17" s="46"/>
      <c r="U17" s="25"/>
      <c r="V17" s="4"/>
      <c r="W17" s="4"/>
      <c r="X17" s="4"/>
      <c r="Y17" s="4"/>
      <c r="Z17" s="4"/>
      <c r="AA17" s="6"/>
      <c r="AB17" s="42"/>
      <c r="AC17" s="44"/>
    </row>
    <row r="18" spans="1:29" x14ac:dyDescent="0.25">
      <c r="A18" s="16" t="s">
        <v>17</v>
      </c>
      <c r="B18" s="21"/>
      <c r="C18" s="28"/>
      <c r="D18" s="29"/>
      <c r="E18" s="29"/>
      <c r="F18" s="29"/>
      <c r="G18" s="29"/>
      <c r="H18" s="29"/>
      <c r="I18" s="34"/>
      <c r="J18" s="40"/>
      <c r="K18" s="49"/>
      <c r="L18" s="25"/>
      <c r="M18" s="4"/>
      <c r="N18" s="4"/>
      <c r="O18" s="4"/>
      <c r="P18" s="4"/>
      <c r="Q18" s="4"/>
      <c r="R18" s="5"/>
      <c r="S18" s="42"/>
      <c r="T18" s="46"/>
      <c r="U18" s="25"/>
      <c r="V18" s="4"/>
      <c r="W18" s="4"/>
      <c r="X18" s="4"/>
      <c r="Y18" s="4"/>
      <c r="Z18" s="4"/>
      <c r="AA18" s="6"/>
      <c r="AB18" s="42"/>
      <c r="AC18" s="44"/>
    </row>
    <row r="19" spans="1:29" x14ac:dyDescent="0.25">
      <c r="A19" s="16" t="s">
        <v>18</v>
      </c>
      <c r="B19" s="21"/>
      <c r="C19" s="28"/>
      <c r="D19" s="29"/>
      <c r="E19" s="29"/>
      <c r="F19" s="29"/>
      <c r="G19" s="29"/>
      <c r="H19" s="29"/>
      <c r="I19" s="34"/>
      <c r="J19" s="40"/>
      <c r="K19" s="49"/>
      <c r="L19" s="25"/>
      <c r="M19" s="4"/>
      <c r="N19" s="4"/>
      <c r="O19" s="4"/>
      <c r="P19" s="4"/>
      <c r="Q19" s="4"/>
      <c r="R19" s="5"/>
      <c r="S19" s="42"/>
      <c r="T19" s="46"/>
      <c r="U19" s="25"/>
      <c r="V19" s="4"/>
      <c r="W19" s="4"/>
      <c r="X19" s="4"/>
      <c r="Y19" s="4"/>
      <c r="Z19" s="4"/>
      <c r="AA19" s="6"/>
      <c r="AB19" s="42"/>
      <c r="AC19" s="44"/>
    </row>
    <row r="20" spans="1:29" x14ac:dyDescent="0.25">
      <c r="A20" s="16" t="s">
        <v>19</v>
      </c>
      <c r="B20" s="21"/>
      <c r="C20" s="28"/>
      <c r="D20" s="29"/>
      <c r="E20" s="29"/>
      <c r="F20" s="29"/>
      <c r="G20" s="29"/>
      <c r="H20" s="29"/>
      <c r="I20" s="34"/>
      <c r="J20" s="40"/>
      <c r="K20" s="49"/>
      <c r="L20" s="25"/>
      <c r="M20" s="4"/>
      <c r="N20" s="4"/>
      <c r="O20" s="4"/>
      <c r="P20" s="4"/>
      <c r="Q20" s="4"/>
      <c r="R20" s="5"/>
      <c r="S20" s="42"/>
      <c r="T20" s="46"/>
      <c r="U20" s="25"/>
      <c r="V20" s="4"/>
      <c r="W20" s="4"/>
      <c r="X20" s="4"/>
      <c r="Y20" s="4"/>
      <c r="Z20" s="4"/>
      <c r="AA20" s="6"/>
      <c r="AB20" s="42"/>
      <c r="AC20" s="44"/>
    </row>
    <row r="21" spans="1:29" x14ac:dyDescent="0.25">
      <c r="A21" s="16" t="s">
        <v>20</v>
      </c>
      <c r="B21" s="21"/>
      <c r="C21" s="28"/>
      <c r="D21" s="29"/>
      <c r="E21" s="29"/>
      <c r="F21" s="29"/>
      <c r="G21" s="29"/>
      <c r="H21" s="29"/>
      <c r="I21" s="34"/>
      <c r="J21" s="40"/>
      <c r="K21" s="49"/>
      <c r="L21" s="25"/>
      <c r="M21" s="4"/>
      <c r="N21" s="4"/>
      <c r="O21" s="4"/>
      <c r="P21" s="4"/>
      <c r="Q21" s="4"/>
      <c r="R21" s="5"/>
      <c r="S21" s="42"/>
      <c r="T21" s="46"/>
      <c r="U21" s="25"/>
      <c r="V21" s="4"/>
      <c r="W21" s="4"/>
      <c r="X21" s="4"/>
      <c r="Y21" s="4"/>
      <c r="Z21" s="4"/>
      <c r="AA21" s="6"/>
      <c r="AB21" s="42"/>
      <c r="AC21" s="44"/>
    </row>
    <row r="22" spans="1:29" x14ac:dyDescent="0.25">
      <c r="A22" s="16" t="s">
        <v>21</v>
      </c>
      <c r="B22" s="21"/>
      <c r="C22" s="28"/>
      <c r="D22" s="29"/>
      <c r="E22" s="29"/>
      <c r="F22" s="29"/>
      <c r="G22" s="29"/>
      <c r="H22" s="29"/>
      <c r="I22" s="34"/>
      <c r="J22" s="40"/>
      <c r="K22" s="49"/>
      <c r="L22" s="25"/>
      <c r="M22" s="4"/>
      <c r="N22" s="4"/>
      <c r="O22" s="4"/>
      <c r="P22" s="4"/>
      <c r="Q22" s="4"/>
      <c r="R22" s="5"/>
      <c r="S22" s="42"/>
      <c r="T22" s="46"/>
      <c r="U22" s="25"/>
      <c r="V22" s="4"/>
      <c r="W22" s="4"/>
      <c r="X22" s="4"/>
      <c r="Y22" s="4"/>
      <c r="Z22" s="4"/>
      <c r="AA22" s="6"/>
      <c r="AB22" s="42"/>
      <c r="AC22" s="44"/>
    </row>
    <row r="23" spans="1:29" x14ac:dyDescent="0.25">
      <c r="A23" s="16" t="s">
        <v>22</v>
      </c>
      <c r="B23" s="21"/>
      <c r="C23" s="28"/>
      <c r="D23" s="29"/>
      <c r="E23" s="29"/>
      <c r="F23" s="29"/>
      <c r="G23" s="29"/>
      <c r="H23" s="29"/>
      <c r="I23" s="34"/>
      <c r="J23" s="40"/>
      <c r="K23" s="49"/>
      <c r="L23" s="25"/>
      <c r="M23" s="4"/>
      <c r="N23" s="4"/>
      <c r="O23" s="4"/>
      <c r="P23" s="4"/>
      <c r="Q23" s="4"/>
      <c r="R23" s="5"/>
      <c r="S23" s="42"/>
      <c r="T23" s="46"/>
      <c r="U23" s="25"/>
      <c r="V23" s="4"/>
      <c r="W23" s="4"/>
      <c r="X23" s="4"/>
      <c r="Y23" s="4"/>
      <c r="Z23" s="4"/>
      <c r="AA23" s="6"/>
      <c r="AB23" s="42"/>
      <c r="AC23" s="44"/>
    </row>
    <row r="24" spans="1:29" x14ac:dyDescent="0.25">
      <c r="A24" s="16" t="s">
        <v>23</v>
      </c>
      <c r="B24" s="21"/>
      <c r="C24" s="28"/>
      <c r="D24" s="29"/>
      <c r="E24" s="29"/>
      <c r="F24" s="29"/>
      <c r="G24" s="29"/>
      <c r="H24" s="29"/>
      <c r="I24" s="34"/>
      <c r="J24" s="40"/>
      <c r="K24" s="49"/>
      <c r="L24" s="25"/>
      <c r="M24" s="4"/>
      <c r="N24" s="4"/>
      <c r="O24" s="4"/>
      <c r="P24" s="4"/>
      <c r="Q24" s="4"/>
      <c r="R24" s="5"/>
      <c r="S24" s="42"/>
      <c r="T24" s="46"/>
      <c r="U24" s="25"/>
      <c r="V24" s="4"/>
      <c r="W24" s="4"/>
      <c r="X24" s="4"/>
      <c r="Y24" s="4"/>
      <c r="Z24" s="4"/>
      <c r="AA24" s="6"/>
      <c r="AB24" s="42"/>
      <c r="AC24" s="44"/>
    </row>
    <row r="25" spans="1:29" x14ac:dyDescent="0.25">
      <c r="A25" s="16" t="s">
        <v>24</v>
      </c>
      <c r="B25" s="21"/>
      <c r="C25" s="28"/>
      <c r="D25" s="29"/>
      <c r="E25" s="29"/>
      <c r="F25" s="29"/>
      <c r="G25" s="29"/>
      <c r="H25" s="29"/>
      <c r="I25" s="34"/>
      <c r="J25" s="40"/>
      <c r="K25" s="49"/>
      <c r="L25" s="25"/>
      <c r="M25" s="4"/>
      <c r="N25" s="4"/>
      <c r="O25" s="4"/>
      <c r="P25" s="4"/>
      <c r="Q25" s="4"/>
      <c r="R25" s="5"/>
      <c r="S25" s="42"/>
      <c r="T25" s="46"/>
      <c r="U25" s="25"/>
      <c r="V25" s="4"/>
      <c r="W25" s="4"/>
      <c r="X25" s="4"/>
      <c r="Y25" s="4"/>
      <c r="Z25" s="4"/>
      <c r="AA25" s="6"/>
      <c r="AB25" s="42"/>
      <c r="AC25" s="44"/>
    </row>
    <row r="26" spans="1:29" x14ac:dyDescent="0.25">
      <c r="A26" s="16" t="s">
        <v>25</v>
      </c>
      <c r="B26" s="21"/>
      <c r="C26" s="28"/>
      <c r="D26" s="29"/>
      <c r="E26" s="29"/>
      <c r="F26" s="29"/>
      <c r="G26" s="29"/>
      <c r="H26" s="29"/>
      <c r="I26" s="34"/>
      <c r="J26" s="40"/>
      <c r="K26" s="49"/>
      <c r="L26" s="25"/>
      <c r="M26" s="4"/>
      <c r="N26" s="4"/>
      <c r="O26" s="4"/>
      <c r="P26" s="4"/>
      <c r="Q26" s="4"/>
      <c r="R26" s="5"/>
      <c r="S26" s="42"/>
      <c r="T26" s="46"/>
      <c r="U26" s="25"/>
      <c r="V26" s="4"/>
      <c r="W26" s="4"/>
      <c r="X26" s="4"/>
      <c r="Y26" s="4"/>
      <c r="Z26" s="4"/>
      <c r="AA26" s="6"/>
      <c r="AB26" s="42"/>
      <c r="AC26" s="44"/>
    </row>
    <row r="27" spans="1:29" x14ac:dyDescent="0.25">
      <c r="A27" s="16" t="s">
        <v>26</v>
      </c>
      <c r="B27" s="21"/>
      <c r="C27" s="51"/>
      <c r="D27" s="52"/>
      <c r="E27" s="52"/>
      <c r="F27" s="52"/>
      <c r="G27" s="52"/>
      <c r="H27" s="52"/>
      <c r="I27" s="53"/>
      <c r="J27" s="54"/>
      <c r="K27" s="55"/>
      <c r="L27" s="25"/>
      <c r="M27" s="4"/>
      <c r="N27" s="4"/>
      <c r="O27" s="4"/>
      <c r="P27" s="4"/>
      <c r="Q27" s="4"/>
      <c r="R27" s="5"/>
      <c r="S27" s="42"/>
      <c r="T27" s="46"/>
      <c r="U27" s="25"/>
      <c r="V27" s="4"/>
      <c r="W27" s="4"/>
      <c r="X27" s="4"/>
      <c r="Y27" s="4"/>
      <c r="Z27" s="4"/>
      <c r="AA27" s="6"/>
      <c r="AB27" s="42"/>
      <c r="AC27" s="44"/>
    </row>
    <row r="28" spans="1:29" x14ac:dyDescent="0.25">
      <c r="A28" s="16" t="s">
        <v>27</v>
      </c>
      <c r="B28" s="21"/>
      <c r="C28" s="28"/>
      <c r="D28" s="29"/>
      <c r="E28" s="29"/>
      <c r="F28" s="29"/>
      <c r="G28" s="29"/>
      <c r="H28" s="29"/>
      <c r="I28" s="34"/>
      <c r="J28" s="40"/>
      <c r="K28" s="49"/>
      <c r="L28" s="25"/>
      <c r="M28" s="4"/>
      <c r="N28" s="4"/>
      <c r="O28" s="4"/>
      <c r="P28" s="4"/>
      <c r="Q28" s="4"/>
      <c r="R28" s="5"/>
      <c r="S28" s="42"/>
      <c r="T28" s="46"/>
      <c r="U28" s="25"/>
      <c r="V28" s="4"/>
      <c r="W28" s="4"/>
      <c r="X28" s="4"/>
      <c r="Y28" s="4"/>
      <c r="Z28" s="4"/>
      <c r="AA28" s="6"/>
      <c r="AB28" s="42"/>
      <c r="AC28" s="44"/>
    </row>
    <row r="29" spans="1:29" x14ac:dyDescent="0.25">
      <c r="A29" s="16" t="s">
        <v>28</v>
      </c>
      <c r="B29" s="21"/>
      <c r="C29" s="28"/>
      <c r="D29" s="29"/>
      <c r="E29" s="29"/>
      <c r="F29" s="29"/>
      <c r="G29" s="29"/>
      <c r="H29" s="29"/>
      <c r="I29" s="34"/>
      <c r="J29" s="40"/>
      <c r="K29" s="49"/>
      <c r="L29" s="25"/>
      <c r="M29" s="4"/>
      <c r="N29" s="4"/>
      <c r="O29" s="4"/>
      <c r="P29" s="4"/>
      <c r="Q29" s="4"/>
      <c r="R29" s="5"/>
      <c r="S29" s="42"/>
      <c r="T29" s="46"/>
      <c r="U29" s="25"/>
      <c r="V29" s="4"/>
      <c r="W29" s="4"/>
      <c r="X29" s="4"/>
      <c r="Y29" s="4"/>
      <c r="Z29" s="4"/>
      <c r="AA29" s="6"/>
      <c r="AB29" s="42"/>
      <c r="AC29" s="44"/>
    </row>
    <row r="30" spans="1:29" x14ac:dyDescent="0.25">
      <c r="A30" s="16" t="s">
        <v>29</v>
      </c>
      <c r="B30" s="21"/>
      <c r="C30" s="28"/>
      <c r="D30" s="29"/>
      <c r="E30" s="29"/>
      <c r="F30" s="29"/>
      <c r="G30" s="29"/>
      <c r="H30" s="29"/>
      <c r="I30" s="34"/>
      <c r="J30" s="40"/>
      <c r="K30" s="49"/>
      <c r="L30" s="25"/>
      <c r="M30" s="4"/>
      <c r="N30" s="4"/>
      <c r="O30" s="4"/>
      <c r="P30" s="4"/>
      <c r="Q30" s="4"/>
      <c r="R30" s="5"/>
      <c r="S30" s="42"/>
      <c r="T30" s="46"/>
      <c r="U30" s="25"/>
      <c r="V30" s="4"/>
      <c r="W30" s="4"/>
      <c r="X30" s="4"/>
      <c r="Y30" s="4"/>
      <c r="Z30" s="4"/>
      <c r="AA30" s="6"/>
      <c r="AB30" s="42"/>
      <c r="AC30" s="44"/>
    </row>
    <row r="31" spans="1:29" x14ac:dyDescent="0.25">
      <c r="A31" s="16" t="s">
        <v>30</v>
      </c>
      <c r="B31" s="21"/>
      <c r="C31" s="28"/>
      <c r="D31" s="29"/>
      <c r="E31" s="29"/>
      <c r="F31" s="29"/>
      <c r="G31" s="29"/>
      <c r="H31" s="29"/>
      <c r="I31" s="34"/>
      <c r="J31" s="40"/>
      <c r="K31" s="49"/>
      <c r="L31" s="25"/>
      <c r="M31" s="4"/>
      <c r="N31" s="4"/>
      <c r="O31" s="4"/>
      <c r="P31" s="4"/>
      <c r="Q31" s="4"/>
      <c r="R31" s="5"/>
      <c r="S31" s="42"/>
      <c r="T31" s="46"/>
      <c r="U31" s="25"/>
      <c r="V31" s="4"/>
      <c r="W31" s="4"/>
      <c r="X31" s="4"/>
      <c r="Y31" s="4"/>
      <c r="Z31" s="4"/>
      <c r="AA31" s="6"/>
      <c r="AB31" s="42"/>
      <c r="AC31" s="44"/>
    </row>
    <row r="32" spans="1:29" x14ac:dyDescent="0.25">
      <c r="A32" s="16" t="s">
        <v>31</v>
      </c>
      <c r="B32" s="21"/>
      <c r="C32" s="28"/>
      <c r="D32" s="29"/>
      <c r="E32" s="29"/>
      <c r="F32" s="29"/>
      <c r="G32" s="29"/>
      <c r="H32" s="29"/>
      <c r="I32" s="34"/>
      <c r="J32" s="40"/>
      <c r="K32" s="49"/>
      <c r="L32" s="25"/>
      <c r="M32" s="4"/>
      <c r="N32" s="4"/>
      <c r="O32" s="4"/>
      <c r="P32" s="4"/>
      <c r="Q32" s="4"/>
      <c r="R32" s="5"/>
      <c r="S32" s="42"/>
      <c r="T32" s="46"/>
      <c r="U32" s="25"/>
      <c r="V32" s="4"/>
      <c r="W32" s="4"/>
      <c r="X32" s="4"/>
      <c r="Y32" s="4"/>
      <c r="Z32" s="4"/>
      <c r="AA32" s="6"/>
      <c r="AB32" s="42"/>
      <c r="AC32" s="44"/>
    </row>
    <row r="33" spans="1:29" x14ac:dyDescent="0.25">
      <c r="A33" s="16" t="s">
        <v>32</v>
      </c>
      <c r="B33" s="21"/>
      <c r="C33" s="28"/>
      <c r="D33" s="29"/>
      <c r="E33" s="29"/>
      <c r="F33" s="29"/>
      <c r="G33" s="29"/>
      <c r="H33" s="29"/>
      <c r="I33" s="34"/>
      <c r="J33" s="40"/>
      <c r="K33" s="49"/>
      <c r="L33" s="25"/>
      <c r="M33" s="4"/>
      <c r="N33" s="4"/>
      <c r="O33" s="4"/>
      <c r="P33" s="4"/>
      <c r="Q33" s="4"/>
      <c r="R33" s="5"/>
      <c r="S33" s="42"/>
      <c r="T33" s="46"/>
      <c r="U33" s="25"/>
      <c r="V33" s="4"/>
      <c r="W33" s="4"/>
      <c r="X33" s="4"/>
      <c r="Y33" s="4"/>
      <c r="Z33" s="4"/>
      <c r="AA33" s="6"/>
      <c r="AB33" s="42"/>
      <c r="AC33" s="44"/>
    </row>
    <row r="34" spans="1:29" x14ac:dyDescent="0.25">
      <c r="A34" s="16" t="s">
        <v>33</v>
      </c>
      <c r="B34" s="21"/>
      <c r="C34" s="28"/>
      <c r="D34" s="29"/>
      <c r="E34" s="29"/>
      <c r="F34" s="29"/>
      <c r="G34" s="29"/>
      <c r="H34" s="29"/>
      <c r="I34" s="34"/>
      <c r="J34" s="40"/>
      <c r="K34" s="49"/>
      <c r="L34" s="25"/>
      <c r="M34" s="4"/>
      <c r="N34" s="4"/>
      <c r="O34" s="4"/>
      <c r="P34" s="4"/>
      <c r="Q34" s="4"/>
      <c r="R34" s="5"/>
      <c r="S34" s="42"/>
      <c r="T34" s="46"/>
      <c r="U34" s="25"/>
      <c r="V34" s="4"/>
      <c r="W34" s="4"/>
      <c r="X34" s="4"/>
      <c r="Y34" s="4"/>
      <c r="Z34" s="4"/>
      <c r="AA34" s="6"/>
      <c r="AB34" s="42"/>
      <c r="AC34" s="44"/>
    </row>
    <row r="35" spans="1:29" x14ac:dyDescent="0.25">
      <c r="A35" s="16" t="s">
        <v>34</v>
      </c>
      <c r="B35" s="21"/>
      <c r="C35" s="28"/>
      <c r="D35" s="29"/>
      <c r="E35" s="29"/>
      <c r="F35" s="29"/>
      <c r="G35" s="29"/>
      <c r="H35" s="29"/>
      <c r="I35" s="34"/>
      <c r="J35" s="40"/>
      <c r="K35" s="49"/>
      <c r="L35" s="25"/>
      <c r="M35" s="4"/>
      <c r="N35" s="4"/>
      <c r="O35" s="4"/>
      <c r="P35" s="4"/>
      <c r="Q35" s="4"/>
      <c r="R35" s="5"/>
      <c r="S35" s="42"/>
      <c r="T35" s="46"/>
      <c r="U35" s="25"/>
      <c r="V35" s="4"/>
      <c r="W35" s="4"/>
      <c r="X35" s="4"/>
      <c r="Y35" s="4"/>
      <c r="Z35" s="4"/>
      <c r="AA35" s="6"/>
      <c r="AB35" s="42"/>
      <c r="AC35" s="44"/>
    </row>
    <row r="36" spans="1:29" x14ac:dyDescent="0.25">
      <c r="A36" s="16" t="s">
        <v>35</v>
      </c>
      <c r="B36" s="21"/>
      <c r="C36" s="28"/>
      <c r="D36" s="29"/>
      <c r="E36" s="29"/>
      <c r="F36" s="29"/>
      <c r="G36" s="29"/>
      <c r="H36" s="29"/>
      <c r="I36" s="34"/>
      <c r="J36" s="40"/>
      <c r="K36" s="49"/>
      <c r="L36" s="25"/>
      <c r="M36" s="4"/>
      <c r="N36" s="4"/>
      <c r="O36" s="4"/>
      <c r="P36" s="4"/>
      <c r="Q36" s="4"/>
      <c r="R36" s="5"/>
      <c r="S36" s="42"/>
      <c r="T36" s="46"/>
      <c r="U36" s="25"/>
      <c r="V36" s="4"/>
      <c r="W36" s="4"/>
      <c r="X36" s="4"/>
      <c r="Y36" s="4"/>
      <c r="Z36" s="4"/>
      <c r="AA36" s="6"/>
      <c r="AB36" s="42"/>
      <c r="AC36" s="44"/>
    </row>
    <row r="37" spans="1:29" x14ac:dyDescent="0.25">
      <c r="A37" s="16" t="s">
        <v>36</v>
      </c>
      <c r="B37" s="21"/>
      <c r="C37" s="28"/>
      <c r="D37" s="29"/>
      <c r="E37" s="29"/>
      <c r="F37" s="29"/>
      <c r="G37" s="29"/>
      <c r="H37" s="29"/>
      <c r="I37" s="34"/>
      <c r="J37" s="40"/>
      <c r="K37" s="49"/>
      <c r="L37" s="25"/>
      <c r="M37" s="4"/>
      <c r="N37" s="4"/>
      <c r="O37" s="4"/>
      <c r="P37" s="4"/>
      <c r="Q37" s="4"/>
      <c r="R37" s="5"/>
      <c r="S37" s="42"/>
      <c r="T37" s="46"/>
      <c r="U37" s="25"/>
      <c r="V37" s="4"/>
      <c r="W37" s="4"/>
      <c r="X37" s="4"/>
      <c r="Y37" s="4"/>
      <c r="Z37" s="4"/>
      <c r="AA37" s="6"/>
      <c r="AB37" s="42"/>
      <c r="AC37" s="44"/>
    </row>
    <row r="38" spans="1:29" x14ac:dyDescent="0.25">
      <c r="A38" s="16" t="s">
        <v>37</v>
      </c>
      <c r="B38" s="21"/>
      <c r="C38" s="28"/>
      <c r="D38" s="29"/>
      <c r="E38" s="29"/>
      <c r="F38" s="29"/>
      <c r="G38" s="29"/>
      <c r="H38" s="29"/>
      <c r="I38" s="34"/>
      <c r="J38" s="40"/>
      <c r="K38" s="49"/>
      <c r="L38" s="25"/>
      <c r="M38" s="4"/>
      <c r="N38" s="4"/>
      <c r="O38" s="4"/>
      <c r="P38" s="4"/>
      <c r="Q38" s="4"/>
      <c r="R38" s="5"/>
      <c r="S38" s="42"/>
      <c r="T38" s="46"/>
      <c r="U38" s="25"/>
      <c r="V38" s="4"/>
      <c r="W38" s="4"/>
      <c r="X38" s="4"/>
      <c r="Y38" s="4"/>
      <c r="Z38" s="4"/>
      <c r="AA38" s="6"/>
      <c r="AB38" s="42"/>
      <c r="AC38" s="44"/>
    </row>
    <row r="39" spans="1:29" x14ac:dyDescent="0.25">
      <c r="A39" s="16" t="s">
        <v>38</v>
      </c>
      <c r="B39" s="21"/>
      <c r="C39" s="28"/>
      <c r="D39" s="29"/>
      <c r="E39" s="29"/>
      <c r="F39" s="29"/>
      <c r="G39" s="29"/>
      <c r="H39" s="29"/>
      <c r="I39" s="34"/>
      <c r="J39" s="40"/>
      <c r="K39" s="49"/>
      <c r="L39" s="25"/>
      <c r="M39" s="4"/>
      <c r="N39" s="4"/>
      <c r="O39" s="4"/>
      <c r="P39" s="4"/>
      <c r="Q39" s="4"/>
      <c r="R39" s="5"/>
      <c r="S39" s="42"/>
      <c r="T39" s="46"/>
      <c r="U39" s="25"/>
      <c r="V39" s="4"/>
      <c r="W39" s="4"/>
      <c r="X39" s="4"/>
      <c r="Y39" s="4"/>
      <c r="Z39" s="4"/>
      <c r="AA39" s="6"/>
      <c r="AB39" s="42"/>
      <c r="AC39" s="44"/>
    </row>
    <row r="40" spans="1:29" x14ac:dyDescent="0.25">
      <c r="A40" s="16" t="s">
        <v>39</v>
      </c>
      <c r="B40" s="21"/>
      <c r="C40" s="28"/>
      <c r="D40" s="29"/>
      <c r="E40" s="29"/>
      <c r="F40" s="29"/>
      <c r="G40" s="29"/>
      <c r="H40" s="29"/>
      <c r="I40" s="34"/>
      <c r="J40" s="40"/>
      <c r="K40" s="49"/>
      <c r="L40" s="25"/>
      <c r="M40" s="4"/>
      <c r="N40" s="4"/>
      <c r="O40" s="4"/>
      <c r="P40" s="4"/>
      <c r="Q40" s="4"/>
      <c r="R40" s="5"/>
      <c r="S40" s="42"/>
      <c r="T40" s="46"/>
      <c r="U40" s="25"/>
      <c r="V40" s="4"/>
      <c r="W40" s="4"/>
      <c r="X40" s="4"/>
      <c r="Y40" s="4"/>
      <c r="Z40" s="4"/>
      <c r="AA40" s="6"/>
      <c r="AB40" s="42"/>
      <c r="AC40" s="44"/>
    </row>
    <row r="41" spans="1:29" x14ac:dyDescent="0.25">
      <c r="A41" s="16" t="s">
        <v>40</v>
      </c>
      <c r="B41" s="21"/>
      <c r="C41" s="28"/>
      <c r="D41" s="29"/>
      <c r="E41" s="29"/>
      <c r="F41" s="29"/>
      <c r="G41" s="29"/>
      <c r="H41" s="29"/>
      <c r="I41" s="34"/>
      <c r="J41" s="40"/>
      <c r="K41" s="49"/>
      <c r="L41" s="25"/>
      <c r="M41" s="4"/>
      <c r="N41" s="4"/>
      <c r="O41" s="4"/>
      <c r="P41" s="4"/>
      <c r="Q41" s="4"/>
      <c r="R41" s="5"/>
      <c r="S41" s="42"/>
      <c r="T41" s="46"/>
      <c r="U41" s="25"/>
      <c r="V41" s="4"/>
      <c r="W41" s="4"/>
      <c r="X41" s="4"/>
      <c r="Y41" s="4"/>
      <c r="Z41" s="4"/>
      <c r="AA41" s="6"/>
      <c r="AB41" s="42"/>
      <c r="AC41" s="44"/>
    </row>
    <row r="42" spans="1:29" x14ac:dyDescent="0.25">
      <c r="A42" s="16" t="s">
        <v>41</v>
      </c>
      <c r="B42" s="21"/>
      <c r="C42" s="28"/>
      <c r="D42" s="29"/>
      <c r="E42" s="29"/>
      <c r="F42" s="29"/>
      <c r="G42" s="29"/>
      <c r="H42" s="29"/>
      <c r="I42" s="34"/>
      <c r="J42" s="40"/>
      <c r="K42" s="49"/>
      <c r="L42" s="25"/>
      <c r="M42" s="4"/>
      <c r="N42" s="4"/>
      <c r="O42" s="4"/>
      <c r="P42" s="4"/>
      <c r="Q42" s="4"/>
      <c r="R42" s="5"/>
      <c r="S42" s="42"/>
      <c r="T42" s="46"/>
      <c r="U42" s="25"/>
      <c r="V42" s="4"/>
      <c r="W42" s="4"/>
      <c r="X42" s="4"/>
      <c r="Y42" s="4"/>
      <c r="Z42" s="4"/>
      <c r="AA42" s="6"/>
      <c r="AB42" s="42"/>
      <c r="AC42" s="44"/>
    </row>
    <row r="43" spans="1:29" x14ac:dyDescent="0.25">
      <c r="A43" s="16" t="s">
        <v>42</v>
      </c>
      <c r="B43" s="21"/>
      <c r="C43" s="28"/>
      <c r="D43" s="29"/>
      <c r="E43" s="29"/>
      <c r="F43" s="29"/>
      <c r="G43" s="29"/>
      <c r="H43" s="29"/>
      <c r="I43" s="34"/>
      <c r="J43" s="40"/>
      <c r="K43" s="49"/>
      <c r="L43" s="25"/>
      <c r="M43" s="4"/>
      <c r="N43" s="4"/>
      <c r="O43" s="4"/>
      <c r="P43" s="4"/>
      <c r="Q43" s="4"/>
      <c r="R43" s="5"/>
      <c r="S43" s="42"/>
      <c r="T43" s="46"/>
      <c r="U43" s="25"/>
      <c r="V43" s="4"/>
      <c r="W43" s="4"/>
      <c r="X43" s="4"/>
      <c r="Y43" s="4"/>
      <c r="Z43" s="4"/>
      <c r="AA43" s="6"/>
      <c r="AB43" s="42"/>
      <c r="AC43" s="44"/>
    </row>
    <row r="44" spans="1:29" x14ac:dyDescent="0.25">
      <c r="A44" s="16" t="s">
        <v>43</v>
      </c>
      <c r="B44" s="21"/>
      <c r="C44" s="28"/>
      <c r="D44" s="29"/>
      <c r="E44" s="29"/>
      <c r="F44" s="29"/>
      <c r="G44" s="29"/>
      <c r="H44" s="29"/>
      <c r="I44" s="34"/>
      <c r="J44" s="40"/>
      <c r="K44" s="49"/>
      <c r="L44" s="25"/>
      <c r="M44" s="4"/>
      <c r="N44" s="4"/>
      <c r="O44" s="4"/>
      <c r="P44" s="4"/>
      <c r="Q44" s="4"/>
      <c r="R44" s="5"/>
      <c r="S44" s="42"/>
      <c r="T44" s="46"/>
      <c r="U44" s="25"/>
      <c r="V44" s="4"/>
      <c r="W44" s="4"/>
      <c r="X44" s="4"/>
      <c r="Y44" s="4"/>
      <c r="Z44" s="4"/>
      <c r="AA44" s="6"/>
      <c r="AB44" s="42"/>
      <c r="AC44" s="44"/>
    </row>
    <row r="45" spans="1:29" x14ac:dyDescent="0.25">
      <c r="A45" s="16" t="s">
        <v>44</v>
      </c>
      <c r="B45" s="21"/>
      <c r="C45" s="28"/>
      <c r="D45" s="29"/>
      <c r="E45" s="29"/>
      <c r="F45" s="29"/>
      <c r="G45" s="29"/>
      <c r="H45" s="29"/>
      <c r="I45" s="34"/>
      <c r="J45" s="40"/>
      <c r="K45" s="49"/>
      <c r="L45" s="25"/>
      <c r="M45" s="4"/>
      <c r="N45" s="4"/>
      <c r="O45" s="4"/>
      <c r="P45" s="4"/>
      <c r="Q45" s="4"/>
      <c r="R45" s="5"/>
      <c r="S45" s="42"/>
      <c r="T45" s="46"/>
      <c r="U45" s="25"/>
      <c r="V45" s="4"/>
      <c r="W45" s="4"/>
      <c r="X45" s="4"/>
      <c r="Y45" s="4"/>
      <c r="Z45" s="4"/>
      <c r="AA45" s="6"/>
      <c r="AB45" s="42"/>
      <c r="AC45" s="44"/>
    </row>
    <row r="46" spans="1:29" x14ac:dyDescent="0.25">
      <c r="A46" s="16" t="s">
        <v>45</v>
      </c>
      <c r="B46" s="21"/>
      <c r="C46" s="28"/>
      <c r="D46" s="29"/>
      <c r="E46" s="29"/>
      <c r="F46" s="29"/>
      <c r="G46" s="29"/>
      <c r="H46" s="29"/>
      <c r="I46" s="34"/>
      <c r="J46" s="40"/>
      <c r="K46" s="49"/>
      <c r="L46" s="25"/>
      <c r="M46" s="4"/>
      <c r="N46" s="4"/>
      <c r="O46" s="4"/>
      <c r="P46" s="4"/>
      <c r="Q46" s="4"/>
      <c r="R46" s="5"/>
      <c r="S46" s="42"/>
      <c r="T46" s="46"/>
      <c r="U46" s="25"/>
      <c r="V46" s="4"/>
      <c r="W46" s="4"/>
      <c r="X46" s="4"/>
      <c r="Y46" s="4"/>
      <c r="Z46" s="4"/>
      <c r="AA46" s="6"/>
      <c r="AB46" s="42"/>
      <c r="AC46" s="44"/>
    </row>
    <row r="47" spans="1:29" x14ac:dyDescent="0.25">
      <c r="A47" s="16" t="s">
        <v>46</v>
      </c>
      <c r="B47" s="21"/>
      <c r="C47" s="28"/>
      <c r="D47" s="29"/>
      <c r="E47" s="29"/>
      <c r="F47" s="29"/>
      <c r="G47" s="29"/>
      <c r="H47" s="29"/>
      <c r="I47" s="34"/>
      <c r="J47" s="40"/>
      <c r="K47" s="49"/>
      <c r="L47" s="25"/>
      <c r="M47" s="4"/>
      <c r="N47" s="4"/>
      <c r="O47" s="4"/>
      <c r="P47" s="4"/>
      <c r="Q47" s="4"/>
      <c r="R47" s="5"/>
      <c r="S47" s="42"/>
      <c r="T47" s="46"/>
      <c r="U47" s="25"/>
      <c r="V47" s="4"/>
      <c r="W47" s="4"/>
      <c r="X47" s="4"/>
      <c r="Y47" s="4"/>
      <c r="Z47" s="4"/>
      <c r="AA47" s="6"/>
      <c r="AB47" s="42"/>
      <c r="AC47" s="44"/>
    </row>
    <row r="48" spans="1:29" x14ac:dyDescent="0.25">
      <c r="A48" s="16" t="s">
        <v>47</v>
      </c>
      <c r="B48" s="21"/>
      <c r="C48" s="28"/>
      <c r="D48" s="29"/>
      <c r="E48" s="29"/>
      <c r="F48" s="29"/>
      <c r="G48" s="29"/>
      <c r="H48" s="29"/>
      <c r="I48" s="34"/>
      <c r="J48" s="40"/>
      <c r="K48" s="49"/>
      <c r="L48" s="25"/>
      <c r="M48" s="4"/>
      <c r="N48" s="4"/>
      <c r="O48" s="4"/>
      <c r="P48" s="4"/>
      <c r="Q48" s="4"/>
      <c r="R48" s="5"/>
      <c r="S48" s="42"/>
      <c r="T48" s="46"/>
      <c r="U48" s="25"/>
      <c r="V48" s="4"/>
      <c r="W48" s="4"/>
      <c r="X48" s="4"/>
      <c r="Y48" s="4"/>
      <c r="Z48" s="4"/>
      <c r="AA48" s="6"/>
      <c r="AB48" s="42"/>
      <c r="AC48" s="44"/>
    </row>
    <row r="49" spans="1:29" x14ac:dyDescent="0.25">
      <c r="A49" s="16" t="s">
        <v>48</v>
      </c>
      <c r="B49" s="21"/>
      <c r="C49" s="28"/>
      <c r="D49" s="29"/>
      <c r="E49" s="29"/>
      <c r="F49" s="29"/>
      <c r="G49" s="29"/>
      <c r="H49" s="29"/>
      <c r="I49" s="34"/>
      <c r="J49" s="40"/>
      <c r="K49" s="49"/>
      <c r="L49" s="25"/>
      <c r="M49" s="4"/>
      <c r="N49" s="4"/>
      <c r="O49" s="4"/>
      <c r="P49" s="4"/>
      <c r="Q49" s="4"/>
      <c r="R49" s="5"/>
      <c r="S49" s="42"/>
      <c r="T49" s="46"/>
      <c r="U49" s="25"/>
      <c r="V49" s="4"/>
      <c r="W49" s="4"/>
      <c r="X49" s="4"/>
      <c r="Y49" s="4"/>
      <c r="Z49" s="4"/>
      <c r="AA49" s="6"/>
      <c r="AB49" s="42"/>
      <c r="AC49" s="44"/>
    </row>
    <row r="50" spans="1:29" x14ac:dyDescent="0.25">
      <c r="A50" s="16" t="s">
        <v>49</v>
      </c>
      <c r="B50" s="21"/>
      <c r="C50" s="28"/>
      <c r="D50" s="29"/>
      <c r="E50" s="29"/>
      <c r="F50" s="29"/>
      <c r="G50" s="29"/>
      <c r="H50" s="29"/>
      <c r="I50" s="34"/>
      <c r="J50" s="40"/>
      <c r="K50" s="49"/>
      <c r="L50" s="25"/>
      <c r="M50" s="4"/>
      <c r="N50" s="4"/>
      <c r="O50" s="4"/>
      <c r="P50" s="4"/>
      <c r="Q50" s="4"/>
      <c r="R50" s="5"/>
      <c r="S50" s="42"/>
      <c r="T50" s="46"/>
      <c r="U50" s="25"/>
      <c r="V50" s="4"/>
      <c r="W50" s="4"/>
      <c r="X50" s="4"/>
      <c r="Y50" s="4"/>
      <c r="Z50" s="4"/>
      <c r="AA50" s="6"/>
      <c r="AB50" s="42"/>
      <c r="AC50" s="44"/>
    </row>
    <row r="51" spans="1:29" x14ac:dyDescent="0.25">
      <c r="A51" s="16" t="s">
        <v>50</v>
      </c>
      <c r="B51" s="21"/>
      <c r="C51" s="28"/>
      <c r="D51" s="29"/>
      <c r="E51" s="29"/>
      <c r="F51" s="29"/>
      <c r="G51" s="29"/>
      <c r="H51" s="29"/>
      <c r="I51" s="34"/>
      <c r="J51" s="40"/>
      <c r="K51" s="49"/>
      <c r="L51" s="25"/>
      <c r="M51" s="4"/>
      <c r="N51" s="4"/>
      <c r="O51" s="4"/>
      <c r="P51" s="4"/>
      <c r="Q51" s="4"/>
      <c r="R51" s="5"/>
      <c r="S51" s="42"/>
      <c r="T51" s="46"/>
      <c r="U51" s="25"/>
      <c r="V51" s="4"/>
      <c r="W51" s="4"/>
      <c r="X51" s="4"/>
      <c r="Y51" s="4"/>
      <c r="Z51" s="4"/>
      <c r="AA51" s="6"/>
      <c r="AB51" s="42"/>
      <c r="AC51" s="44"/>
    </row>
    <row r="52" spans="1:29" x14ac:dyDescent="0.25">
      <c r="A52" s="16" t="s">
        <v>51</v>
      </c>
      <c r="B52" s="21"/>
      <c r="C52" s="28"/>
      <c r="D52" s="29"/>
      <c r="E52" s="29"/>
      <c r="F52" s="29"/>
      <c r="G52" s="29"/>
      <c r="H52" s="29"/>
      <c r="I52" s="34"/>
      <c r="J52" s="40"/>
      <c r="K52" s="49"/>
      <c r="L52" s="25"/>
      <c r="M52" s="4"/>
      <c r="N52" s="4"/>
      <c r="O52" s="4"/>
      <c r="P52" s="4"/>
      <c r="Q52" s="4"/>
      <c r="R52" s="5"/>
      <c r="S52" s="42"/>
      <c r="T52" s="46"/>
      <c r="U52" s="25"/>
      <c r="V52" s="4"/>
      <c r="W52" s="4"/>
      <c r="X52" s="4"/>
      <c r="Y52" s="4"/>
      <c r="Z52" s="4"/>
      <c r="AA52" s="6"/>
      <c r="AB52" s="42"/>
      <c r="AC52" s="44"/>
    </row>
    <row r="53" spans="1:29" x14ac:dyDescent="0.25">
      <c r="A53" s="16" t="s">
        <v>52</v>
      </c>
      <c r="B53" s="21"/>
      <c r="C53" s="28"/>
      <c r="D53" s="29"/>
      <c r="E53" s="29"/>
      <c r="F53" s="29"/>
      <c r="G53" s="29"/>
      <c r="H53" s="29"/>
      <c r="I53" s="34"/>
      <c r="J53" s="40"/>
      <c r="K53" s="49"/>
      <c r="L53" s="25"/>
      <c r="M53" s="4"/>
      <c r="N53" s="4"/>
      <c r="O53" s="4"/>
      <c r="P53" s="4"/>
      <c r="Q53" s="4"/>
      <c r="R53" s="5"/>
      <c r="S53" s="42"/>
      <c r="T53" s="46"/>
      <c r="U53" s="25"/>
      <c r="V53" s="4"/>
      <c r="W53" s="4"/>
      <c r="X53" s="4"/>
      <c r="Y53" s="4"/>
      <c r="Z53" s="4"/>
      <c r="AA53" s="6"/>
      <c r="AB53" s="42"/>
      <c r="AC53" s="44"/>
    </row>
    <row r="54" spans="1:29" x14ac:dyDescent="0.25">
      <c r="A54" s="16" t="s">
        <v>53</v>
      </c>
      <c r="B54" s="21"/>
      <c r="C54" s="28"/>
      <c r="D54" s="29"/>
      <c r="E54" s="29"/>
      <c r="F54" s="29"/>
      <c r="G54" s="29"/>
      <c r="H54" s="29"/>
      <c r="I54" s="34"/>
      <c r="J54" s="40"/>
      <c r="K54" s="49"/>
      <c r="L54" s="25"/>
      <c r="M54" s="4"/>
      <c r="N54" s="4"/>
      <c r="O54" s="4"/>
      <c r="P54" s="4"/>
      <c r="Q54" s="4"/>
      <c r="R54" s="5"/>
      <c r="S54" s="42"/>
      <c r="T54" s="46"/>
      <c r="U54" s="25"/>
      <c r="V54" s="4"/>
      <c r="W54" s="4"/>
      <c r="X54" s="4"/>
      <c r="Y54" s="4"/>
      <c r="Z54" s="4"/>
      <c r="AA54" s="6"/>
      <c r="AB54" s="42"/>
      <c r="AC54" s="44"/>
    </row>
    <row r="55" spans="1:29" x14ac:dyDescent="0.25">
      <c r="A55" s="16" t="s">
        <v>54</v>
      </c>
      <c r="B55" s="21"/>
      <c r="C55" s="28"/>
      <c r="D55" s="29"/>
      <c r="E55" s="29"/>
      <c r="F55" s="29"/>
      <c r="G55" s="29"/>
      <c r="H55" s="29"/>
      <c r="I55" s="34"/>
      <c r="J55" s="40"/>
      <c r="K55" s="49"/>
      <c r="L55" s="25"/>
      <c r="M55" s="4"/>
      <c r="N55" s="4"/>
      <c r="O55" s="4"/>
      <c r="P55" s="4"/>
      <c r="Q55" s="4"/>
      <c r="R55" s="5"/>
      <c r="S55" s="42"/>
      <c r="T55" s="46"/>
      <c r="U55" s="25"/>
      <c r="V55" s="4"/>
      <c r="W55" s="4"/>
      <c r="X55" s="4"/>
      <c r="Y55" s="4"/>
      <c r="Z55" s="4"/>
      <c r="AA55" s="6"/>
      <c r="AB55" s="42"/>
      <c r="AC55" s="44"/>
    </row>
    <row r="56" spans="1:29" x14ac:dyDescent="0.25">
      <c r="A56" s="16" t="s">
        <v>55</v>
      </c>
      <c r="B56" s="21"/>
      <c r="C56" s="28"/>
      <c r="D56" s="29"/>
      <c r="E56" s="29"/>
      <c r="F56" s="29"/>
      <c r="G56" s="29"/>
      <c r="H56" s="29"/>
      <c r="I56" s="34"/>
      <c r="J56" s="40"/>
      <c r="K56" s="49"/>
      <c r="L56" s="25"/>
      <c r="M56" s="4"/>
      <c r="N56" s="4"/>
      <c r="O56" s="4"/>
      <c r="P56" s="4"/>
      <c r="Q56" s="4"/>
      <c r="R56" s="5"/>
      <c r="S56" s="42"/>
      <c r="T56" s="46"/>
      <c r="U56" s="25"/>
      <c r="V56" s="4"/>
      <c r="W56" s="4"/>
      <c r="X56" s="4"/>
      <c r="Y56" s="4"/>
      <c r="Z56" s="4"/>
      <c r="AA56" s="6"/>
      <c r="AB56" s="42"/>
      <c r="AC56" s="44"/>
    </row>
    <row r="57" spans="1:29" x14ac:dyDescent="0.25">
      <c r="A57" s="16" t="s">
        <v>56</v>
      </c>
      <c r="B57" s="21"/>
      <c r="C57" s="28"/>
      <c r="D57" s="29"/>
      <c r="E57" s="29"/>
      <c r="F57" s="29"/>
      <c r="G57" s="29"/>
      <c r="H57" s="29"/>
      <c r="I57" s="34"/>
      <c r="J57" s="40"/>
      <c r="K57" s="49"/>
      <c r="L57" s="25"/>
      <c r="M57" s="4"/>
      <c r="N57" s="4"/>
      <c r="O57" s="4"/>
      <c r="P57" s="4"/>
      <c r="Q57" s="4"/>
      <c r="R57" s="5"/>
      <c r="S57" s="42"/>
      <c r="T57" s="46"/>
      <c r="U57" s="25"/>
      <c r="V57" s="4"/>
      <c r="W57" s="4"/>
      <c r="X57" s="4"/>
      <c r="Y57" s="4"/>
      <c r="Z57" s="4"/>
      <c r="AA57" s="6"/>
      <c r="AB57" s="42"/>
      <c r="AC57" s="44"/>
    </row>
    <row r="58" spans="1:29" x14ac:dyDescent="0.25">
      <c r="A58" s="16" t="s">
        <v>57</v>
      </c>
      <c r="B58" s="21"/>
      <c r="C58" s="28"/>
      <c r="D58" s="29"/>
      <c r="E58" s="29"/>
      <c r="F58" s="29"/>
      <c r="G58" s="29"/>
      <c r="H58" s="29"/>
      <c r="I58" s="34"/>
      <c r="J58" s="40"/>
      <c r="K58" s="49"/>
      <c r="L58" s="25"/>
      <c r="M58" s="4"/>
      <c r="N58" s="4"/>
      <c r="O58" s="4"/>
      <c r="P58" s="4"/>
      <c r="Q58" s="4"/>
      <c r="R58" s="5"/>
      <c r="S58" s="42"/>
      <c r="T58" s="46"/>
      <c r="U58" s="25"/>
      <c r="V58" s="4"/>
      <c r="W58" s="4"/>
      <c r="X58" s="4"/>
      <c r="Y58" s="4"/>
      <c r="Z58" s="4"/>
      <c r="AA58" s="6"/>
      <c r="AB58" s="42"/>
      <c r="AC58" s="44"/>
    </row>
    <row r="59" spans="1:29" x14ac:dyDescent="0.25">
      <c r="A59" s="16" t="s">
        <v>58</v>
      </c>
      <c r="B59" s="21"/>
      <c r="C59" s="28"/>
      <c r="D59" s="29"/>
      <c r="E59" s="29"/>
      <c r="F59" s="29"/>
      <c r="G59" s="29"/>
      <c r="H59" s="29"/>
      <c r="I59" s="34"/>
      <c r="J59" s="40"/>
      <c r="K59" s="49"/>
      <c r="L59" s="25"/>
      <c r="M59" s="4"/>
      <c r="N59" s="4"/>
      <c r="O59" s="4"/>
      <c r="P59" s="4"/>
      <c r="Q59" s="4"/>
      <c r="R59" s="5"/>
      <c r="S59" s="42"/>
      <c r="T59" s="46"/>
      <c r="U59" s="25"/>
      <c r="V59" s="4"/>
      <c r="W59" s="4"/>
      <c r="X59" s="4"/>
      <c r="Y59" s="4"/>
      <c r="Z59" s="4"/>
      <c r="AA59" s="6"/>
      <c r="AB59" s="42"/>
      <c r="AC59" s="44"/>
    </row>
    <row r="60" spans="1:29" x14ac:dyDescent="0.25">
      <c r="A60" s="16" t="s">
        <v>59</v>
      </c>
      <c r="B60" s="21"/>
      <c r="C60" s="28"/>
      <c r="D60" s="29"/>
      <c r="E60" s="29"/>
      <c r="F60" s="29"/>
      <c r="G60" s="29"/>
      <c r="H60" s="29"/>
      <c r="I60" s="34"/>
      <c r="J60" s="40"/>
      <c r="K60" s="49"/>
      <c r="L60" s="25"/>
      <c r="M60" s="4"/>
      <c r="N60" s="4"/>
      <c r="O60" s="4"/>
      <c r="P60" s="4"/>
      <c r="Q60" s="4"/>
      <c r="R60" s="5"/>
      <c r="S60" s="42"/>
      <c r="T60" s="46"/>
      <c r="U60" s="25"/>
      <c r="V60" s="4"/>
      <c r="W60" s="4"/>
      <c r="X60" s="4"/>
      <c r="Y60" s="4"/>
      <c r="Z60" s="4"/>
      <c r="AA60" s="6"/>
      <c r="AB60" s="42"/>
      <c r="AC60" s="44"/>
    </row>
    <row r="61" spans="1:29" x14ac:dyDescent="0.25">
      <c r="A61" s="16" t="s">
        <v>60</v>
      </c>
      <c r="B61" s="21"/>
      <c r="C61" s="28"/>
      <c r="D61" s="29"/>
      <c r="E61" s="29"/>
      <c r="F61" s="29"/>
      <c r="G61" s="29"/>
      <c r="H61" s="29"/>
      <c r="I61" s="34"/>
      <c r="J61" s="40"/>
      <c r="K61" s="49"/>
      <c r="L61" s="25"/>
      <c r="M61" s="4"/>
      <c r="N61" s="4"/>
      <c r="O61" s="4"/>
      <c r="P61" s="4"/>
      <c r="Q61" s="4"/>
      <c r="R61" s="5"/>
      <c r="S61" s="42"/>
      <c r="T61" s="46"/>
      <c r="U61" s="25"/>
      <c r="V61" s="4"/>
      <c r="W61" s="4"/>
      <c r="X61" s="4"/>
      <c r="Y61" s="4"/>
      <c r="Z61" s="4"/>
      <c r="AA61" s="6"/>
      <c r="AB61" s="42"/>
      <c r="AC61" s="44"/>
    </row>
    <row r="62" spans="1:29" x14ac:dyDescent="0.25">
      <c r="A62" s="16" t="s">
        <v>61</v>
      </c>
      <c r="B62" s="21"/>
      <c r="C62" s="28"/>
      <c r="D62" s="29"/>
      <c r="E62" s="29"/>
      <c r="F62" s="29"/>
      <c r="G62" s="29"/>
      <c r="H62" s="29"/>
      <c r="I62" s="34"/>
      <c r="J62" s="40"/>
      <c r="K62" s="49"/>
      <c r="L62" s="25"/>
      <c r="M62" s="4"/>
      <c r="N62" s="4"/>
      <c r="O62" s="4"/>
      <c r="P62" s="4"/>
      <c r="Q62" s="4"/>
      <c r="R62" s="5"/>
      <c r="S62" s="42"/>
      <c r="T62" s="46"/>
      <c r="U62" s="25"/>
      <c r="V62" s="4"/>
      <c r="W62" s="4"/>
      <c r="X62" s="4"/>
      <c r="Y62" s="4"/>
      <c r="Z62" s="4"/>
      <c r="AA62" s="6"/>
      <c r="AB62" s="42"/>
      <c r="AC62" s="44"/>
    </row>
    <row r="63" spans="1:29" x14ac:dyDescent="0.25">
      <c r="A63" s="16" t="s">
        <v>62</v>
      </c>
      <c r="B63" s="21"/>
      <c r="C63" s="28"/>
      <c r="D63" s="29"/>
      <c r="E63" s="29"/>
      <c r="F63" s="29"/>
      <c r="G63" s="29"/>
      <c r="H63" s="29"/>
      <c r="I63" s="34"/>
      <c r="J63" s="40"/>
      <c r="K63" s="49"/>
      <c r="L63" s="25"/>
      <c r="M63" s="4"/>
      <c r="N63" s="4"/>
      <c r="O63" s="4"/>
      <c r="P63" s="4"/>
      <c r="Q63" s="4"/>
      <c r="R63" s="5"/>
      <c r="S63" s="42"/>
      <c r="T63" s="46"/>
      <c r="U63" s="25"/>
      <c r="V63" s="4"/>
      <c r="W63" s="4"/>
      <c r="X63" s="4"/>
      <c r="Y63" s="4"/>
      <c r="Z63" s="4"/>
      <c r="AA63" s="6"/>
      <c r="AB63" s="42"/>
      <c r="AC63" s="44"/>
    </row>
    <row r="64" spans="1:29" x14ac:dyDescent="0.25">
      <c r="A64" s="16" t="s">
        <v>63</v>
      </c>
      <c r="B64" s="21"/>
      <c r="C64" s="28"/>
      <c r="D64" s="29"/>
      <c r="E64" s="29"/>
      <c r="F64" s="29"/>
      <c r="G64" s="29"/>
      <c r="H64" s="29"/>
      <c r="I64" s="34"/>
      <c r="J64" s="40"/>
      <c r="K64" s="49"/>
      <c r="L64" s="25"/>
      <c r="M64" s="4"/>
      <c r="N64" s="4"/>
      <c r="O64" s="4"/>
      <c r="P64" s="4"/>
      <c r="Q64" s="4"/>
      <c r="R64" s="5"/>
      <c r="S64" s="42"/>
      <c r="T64" s="46"/>
      <c r="U64" s="25"/>
      <c r="V64" s="4"/>
      <c r="W64" s="4"/>
      <c r="X64" s="4"/>
      <c r="Y64" s="4"/>
      <c r="Z64" s="4"/>
      <c r="AA64" s="6"/>
      <c r="AB64" s="42"/>
      <c r="AC64" s="44"/>
    </row>
    <row r="65" spans="1:29" x14ac:dyDescent="0.25">
      <c r="A65" s="16" t="s">
        <v>64</v>
      </c>
      <c r="B65" s="21"/>
      <c r="C65" s="28"/>
      <c r="D65" s="29"/>
      <c r="E65" s="29"/>
      <c r="F65" s="29"/>
      <c r="G65" s="29"/>
      <c r="H65" s="29"/>
      <c r="I65" s="34"/>
      <c r="J65" s="40"/>
      <c r="K65" s="49"/>
      <c r="L65" s="25"/>
      <c r="M65" s="4"/>
      <c r="N65" s="4"/>
      <c r="O65" s="4"/>
      <c r="P65" s="4"/>
      <c r="Q65" s="4"/>
      <c r="R65" s="5"/>
      <c r="S65" s="42"/>
      <c r="T65" s="46"/>
      <c r="U65" s="25"/>
      <c r="V65" s="4"/>
      <c r="W65" s="4"/>
      <c r="X65" s="4"/>
      <c r="Y65" s="4"/>
      <c r="Z65" s="4"/>
      <c r="AA65" s="6"/>
      <c r="AB65" s="42"/>
      <c r="AC65" s="44"/>
    </row>
    <row r="66" spans="1:29" x14ac:dyDescent="0.25">
      <c r="A66" s="16" t="s">
        <v>65</v>
      </c>
      <c r="B66" s="21"/>
      <c r="C66" s="28"/>
      <c r="D66" s="29"/>
      <c r="E66" s="29"/>
      <c r="F66" s="29"/>
      <c r="G66" s="29"/>
      <c r="H66" s="29"/>
      <c r="I66" s="34"/>
      <c r="J66" s="40"/>
      <c r="K66" s="49"/>
      <c r="L66" s="25"/>
      <c r="M66" s="4"/>
      <c r="N66" s="4"/>
      <c r="O66" s="4"/>
      <c r="P66" s="4"/>
      <c r="Q66" s="4"/>
      <c r="R66" s="5"/>
      <c r="S66" s="42"/>
      <c r="T66" s="46"/>
      <c r="U66" s="25"/>
      <c r="V66" s="4"/>
      <c r="W66" s="4"/>
      <c r="X66" s="4"/>
      <c r="Y66" s="4"/>
      <c r="Z66" s="4"/>
      <c r="AA66" s="6"/>
      <c r="AB66" s="42"/>
      <c r="AC66" s="44"/>
    </row>
    <row r="67" spans="1:29" x14ac:dyDescent="0.25">
      <c r="A67" s="16" t="s">
        <v>66</v>
      </c>
      <c r="B67" s="21"/>
      <c r="C67" s="28"/>
      <c r="D67" s="29"/>
      <c r="E67" s="29"/>
      <c r="F67" s="29"/>
      <c r="G67" s="29"/>
      <c r="H67" s="29"/>
      <c r="I67" s="34"/>
      <c r="J67" s="40"/>
      <c r="K67" s="49"/>
      <c r="L67" s="25"/>
      <c r="M67" s="4"/>
      <c r="N67" s="4"/>
      <c r="O67" s="4"/>
      <c r="P67" s="4"/>
      <c r="Q67" s="4"/>
      <c r="R67" s="5"/>
      <c r="S67" s="42"/>
      <c r="T67" s="46"/>
      <c r="U67" s="25"/>
      <c r="V67" s="4"/>
      <c r="W67" s="4"/>
      <c r="X67" s="4"/>
      <c r="Y67" s="4"/>
      <c r="Z67" s="4"/>
      <c r="AA67" s="6"/>
      <c r="AB67" s="42"/>
      <c r="AC67" s="44"/>
    </row>
    <row r="68" spans="1:29" x14ac:dyDescent="0.25">
      <c r="A68" s="16" t="s">
        <v>67</v>
      </c>
      <c r="B68" s="21"/>
      <c r="C68" s="28"/>
      <c r="D68" s="29"/>
      <c r="E68" s="29"/>
      <c r="F68" s="29"/>
      <c r="G68" s="29"/>
      <c r="H68" s="29"/>
      <c r="I68" s="34"/>
      <c r="J68" s="40"/>
      <c r="K68" s="49"/>
      <c r="L68" s="25"/>
      <c r="M68" s="4"/>
      <c r="N68" s="4"/>
      <c r="O68" s="4"/>
      <c r="P68" s="4"/>
      <c r="Q68" s="4"/>
      <c r="R68" s="5"/>
      <c r="S68" s="42"/>
      <c r="T68" s="46"/>
      <c r="U68" s="25"/>
      <c r="V68" s="4"/>
      <c r="W68" s="4"/>
      <c r="X68" s="4"/>
      <c r="Y68" s="4"/>
      <c r="Z68" s="4"/>
      <c r="AA68" s="6"/>
      <c r="AB68" s="42"/>
      <c r="AC68" s="44"/>
    </row>
    <row r="69" spans="1:29" x14ac:dyDescent="0.25">
      <c r="A69" s="16" t="s">
        <v>68</v>
      </c>
      <c r="B69" s="21"/>
      <c r="C69" s="28"/>
      <c r="D69" s="29"/>
      <c r="E69" s="29"/>
      <c r="F69" s="29"/>
      <c r="G69" s="29"/>
      <c r="H69" s="29"/>
      <c r="I69" s="34"/>
      <c r="J69" s="40"/>
      <c r="K69" s="49"/>
      <c r="L69" s="25"/>
      <c r="M69" s="4"/>
      <c r="N69" s="4"/>
      <c r="O69" s="4"/>
      <c r="P69" s="4"/>
      <c r="Q69" s="4"/>
      <c r="R69" s="5"/>
      <c r="S69" s="42"/>
      <c r="T69" s="46"/>
      <c r="U69" s="25"/>
      <c r="V69" s="4"/>
      <c r="W69" s="4"/>
      <c r="X69" s="4"/>
      <c r="Y69" s="4"/>
      <c r="Z69" s="4"/>
      <c r="AA69" s="6"/>
      <c r="AB69" s="42"/>
      <c r="AC69" s="44"/>
    </row>
    <row r="70" spans="1:29" x14ac:dyDescent="0.25">
      <c r="A70" s="16" t="s">
        <v>69</v>
      </c>
      <c r="B70" s="21"/>
      <c r="C70" s="28"/>
      <c r="D70" s="29"/>
      <c r="E70" s="29"/>
      <c r="F70" s="29"/>
      <c r="G70" s="29"/>
      <c r="H70" s="29"/>
      <c r="I70" s="34"/>
      <c r="J70" s="40"/>
      <c r="K70" s="49"/>
      <c r="L70" s="25"/>
      <c r="M70" s="4"/>
      <c r="N70" s="4"/>
      <c r="O70" s="4"/>
      <c r="P70" s="4"/>
      <c r="Q70" s="4"/>
      <c r="R70" s="5"/>
      <c r="S70" s="42"/>
      <c r="T70" s="46"/>
      <c r="U70" s="25"/>
      <c r="V70" s="4"/>
      <c r="W70" s="4"/>
      <c r="X70" s="4"/>
      <c r="Y70" s="4"/>
      <c r="Z70" s="4"/>
      <c r="AA70" s="6"/>
      <c r="AB70" s="42"/>
      <c r="AC70" s="44"/>
    </row>
    <row r="71" spans="1:29" x14ac:dyDescent="0.25">
      <c r="A71" s="16" t="s">
        <v>70</v>
      </c>
      <c r="B71" s="21"/>
      <c r="C71" s="28"/>
      <c r="D71" s="29"/>
      <c r="E71" s="29"/>
      <c r="F71" s="29"/>
      <c r="G71" s="29"/>
      <c r="H71" s="29"/>
      <c r="I71" s="34"/>
      <c r="J71" s="40"/>
      <c r="K71" s="49"/>
      <c r="L71" s="25"/>
      <c r="M71" s="4"/>
      <c r="N71" s="4"/>
      <c r="O71" s="4"/>
      <c r="P71" s="4"/>
      <c r="Q71" s="4"/>
      <c r="R71" s="5"/>
      <c r="S71" s="42"/>
      <c r="T71" s="46"/>
      <c r="U71" s="25"/>
      <c r="V71" s="4"/>
      <c r="W71" s="4"/>
      <c r="X71" s="4"/>
      <c r="Y71" s="4"/>
      <c r="Z71" s="4"/>
      <c r="AA71" s="6"/>
      <c r="AB71" s="42"/>
      <c r="AC71" s="44"/>
    </row>
    <row r="72" spans="1:29" x14ac:dyDescent="0.25">
      <c r="A72" s="16" t="s">
        <v>71</v>
      </c>
      <c r="B72" s="21"/>
      <c r="C72" s="28"/>
      <c r="D72" s="29"/>
      <c r="E72" s="29"/>
      <c r="F72" s="29"/>
      <c r="G72" s="29"/>
      <c r="H72" s="29"/>
      <c r="I72" s="34"/>
      <c r="J72" s="40"/>
      <c r="K72" s="49"/>
      <c r="L72" s="25"/>
      <c r="M72" s="4"/>
      <c r="N72" s="4"/>
      <c r="O72" s="4"/>
      <c r="P72" s="4"/>
      <c r="Q72" s="4"/>
      <c r="R72" s="5"/>
      <c r="S72" s="42"/>
      <c r="T72" s="46"/>
      <c r="U72" s="25"/>
      <c r="V72" s="4"/>
      <c r="W72" s="4"/>
      <c r="X72" s="4"/>
      <c r="Y72" s="4"/>
      <c r="Z72" s="4"/>
      <c r="AA72" s="6"/>
      <c r="AB72" s="42"/>
      <c r="AC72" s="44"/>
    </row>
    <row r="73" spans="1:29" x14ac:dyDescent="0.25">
      <c r="A73" s="16" t="s">
        <v>72</v>
      </c>
      <c r="B73" s="21"/>
      <c r="C73" s="28"/>
      <c r="D73" s="29"/>
      <c r="E73" s="29"/>
      <c r="F73" s="29"/>
      <c r="G73" s="29"/>
      <c r="H73" s="29"/>
      <c r="I73" s="34"/>
      <c r="J73" s="40"/>
      <c r="K73" s="49"/>
      <c r="L73" s="25"/>
      <c r="M73" s="4"/>
      <c r="N73" s="4"/>
      <c r="O73" s="4"/>
      <c r="P73" s="4"/>
      <c r="Q73" s="4"/>
      <c r="R73" s="5"/>
      <c r="S73" s="42"/>
      <c r="T73" s="46"/>
      <c r="U73" s="25"/>
      <c r="V73" s="4"/>
      <c r="W73" s="4"/>
      <c r="X73" s="4"/>
      <c r="Y73" s="4"/>
      <c r="Z73" s="4"/>
      <c r="AA73" s="6"/>
      <c r="AB73" s="42"/>
      <c r="AC73" s="44"/>
    </row>
    <row r="74" spans="1:29" x14ac:dyDescent="0.25">
      <c r="A74" s="16" t="s">
        <v>73</v>
      </c>
      <c r="B74" s="21"/>
      <c r="C74" s="28"/>
      <c r="D74" s="29"/>
      <c r="E74" s="29"/>
      <c r="F74" s="29"/>
      <c r="G74" s="29"/>
      <c r="H74" s="29"/>
      <c r="I74" s="34"/>
      <c r="J74" s="40"/>
      <c r="K74" s="49"/>
      <c r="L74" s="25"/>
      <c r="M74" s="4"/>
      <c r="N74" s="4"/>
      <c r="O74" s="4"/>
      <c r="P74" s="4"/>
      <c r="Q74" s="4"/>
      <c r="R74" s="5"/>
      <c r="S74" s="42"/>
      <c r="T74" s="46"/>
      <c r="U74" s="25"/>
      <c r="V74" s="4"/>
      <c r="W74" s="4"/>
      <c r="X74" s="4"/>
      <c r="Y74" s="4"/>
      <c r="Z74" s="4"/>
      <c r="AA74" s="6"/>
      <c r="AB74" s="42"/>
      <c r="AC74" s="44"/>
    </row>
    <row r="75" spans="1:29" x14ac:dyDescent="0.25">
      <c r="A75" s="16" t="s">
        <v>74</v>
      </c>
      <c r="B75" s="21"/>
      <c r="C75" s="28"/>
      <c r="D75" s="29"/>
      <c r="E75" s="29"/>
      <c r="F75" s="29"/>
      <c r="G75" s="29"/>
      <c r="H75" s="29"/>
      <c r="I75" s="34"/>
      <c r="J75" s="40"/>
      <c r="K75" s="49"/>
      <c r="L75" s="25"/>
      <c r="M75" s="4"/>
      <c r="N75" s="4"/>
      <c r="O75" s="4"/>
      <c r="P75" s="4"/>
      <c r="Q75" s="4"/>
      <c r="R75" s="5"/>
      <c r="S75" s="42"/>
      <c r="T75" s="46"/>
      <c r="U75" s="25"/>
      <c r="V75" s="4"/>
      <c r="W75" s="4"/>
      <c r="X75" s="4"/>
      <c r="Y75" s="4"/>
      <c r="Z75" s="4"/>
      <c r="AA75" s="6"/>
      <c r="AB75" s="42"/>
      <c r="AC75" s="44"/>
    </row>
    <row r="76" spans="1:29" x14ac:dyDescent="0.25">
      <c r="A76" s="16" t="s">
        <v>75</v>
      </c>
      <c r="B76" s="21"/>
      <c r="C76" s="28"/>
      <c r="D76" s="29"/>
      <c r="E76" s="29"/>
      <c r="F76" s="29"/>
      <c r="G76" s="29"/>
      <c r="H76" s="29"/>
      <c r="I76" s="34"/>
      <c r="J76" s="40"/>
      <c r="K76" s="49"/>
      <c r="L76" s="25"/>
      <c r="M76" s="4"/>
      <c r="N76" s="4"/>
      <c r="O76" s="4"/>
      <c r="P76" s="4"/>
      <c r="Q76" s="4"/>
      <c r="R76" s="5"/>
      <c r="S76" s="42"/>
      <c r="T76" s="46"/>
      <c r="U76" s="25"/>
      <c r="V76" s="4"/>
      <c r="W76" s="4"/>
      <c r="X76" s="4"/>
      <c r="Y76" s="4"/>
      <c r="Z76" s="4"/>
      <c r="AA76" s="6"/>
      <c r="AB76" s="42"/>
      <c r="AC76" s="44"/>
    </row>
    <row r="77" spans="1:29" x14ac:dyDescent="0.25">
      <c r="A77" s="16" t="s">
        <v>76</v>
      </c>
      <c r="B77" s="21"/>
      <c r="C77" s="28"/>
      <c r="D77" s="29"/>
      <c r="E77" s="29"/>
      <c r="F77" s="29"/>
      <c r="G77" s="29"/>
      <c r="H77" s="29"/>
      <c r="I77" s="34"/>
      <c r="J77" s="40"/>
      <c r="K77" s="49"/>
      <c r="L77" s="25"/>
      <c r="M77" s="4"/>
      <c r="N77" s="4"/>
      <c r="O77" s="4"/>
      <c r="P77" s="4"/>
      <c r="Q77" s="4"/>
      <c r="R77" s="5"/>
      <c r="S77" s="42"/>
      <c r="T77" s="46"/>
      <c r="U77" s="25"/>
      <c r="V77" s="4"/>
      <c r="W77" s="4"/>
      <c r="X77" s="4"/>
      <c r="Y77" s="4"/>
      <c r="Z77" s="4"/>
      <c r="AA77" s="6"/>
      <c r="AB77" s="42"/>
      <c r="AC77" s="44"/>
    </row>
    <row r="78" spans="1:29" x14ac:dyDescent="0.25">
      <c r="A78" s="16" t="s">
        <v>77</v>
      </c>
      <c r="B78" s="21"/>
      <c r="C78" s="28"/>
      <c r="D78" s="29"/>
      <c r="E78" s="29"/>
      <c r="F78" s="29"/>
      <c r="G78" s="29"/>
      <c r="H78" s="29"/>
      <c r="I78" s="34"/>
      <c r="J78" s="40"/>
      <c r="K78" s="49"/>
      <c r="L78" s="25"/>
      <c r="M78" s="4"/>
      <c r="N78" s="4"/>
      <c r="O78" s="4"/>
      <c r="P78" s="4"/>
      <c r="Q78" s="4"/>
      <c r="R78" s="5"/>
      <c r="S78" s="42"/>
      <c r="T78" s="46"/>
      <c r="U78" s="25"/>
      <c r="V78" s="4"/>
      <c r="W78" s="4"/>
      <c r="X78" s="4"/>
      <c r="Y78" s="4"/>
      <c r="Z78" s="4"/>
      <c r="AA78" s="6"/>
      <c r="AB78" s="42"/>
      <c r="AC78" s="44"/>
    </row>
    <row r="79" spans="1:29" x14ac:dyDescent="0.25">
      <c r="A79" s="16" t="s">
        <v>78</v>
      </c>
      <c r="B79" s="21"/>
      <c r="C79" s="28"/>
      <c r="D79" s="29"/>
      <c r="E79" s="29"/>
      <c r="F79" s="29"/>
      <c r="G79" s="29"/>
      <c r="H79" s="29"/>
      <c r="I79" s="34"/>
      <c r="J79" s="40"/>
      <c r="K79" s="49"/>
      <c r="L79" s="25"/>
      <c r="M79" s="4"/>
      <c r="N79" s="4"/>
      <c r="O79" s="4"/>
      <c r="P79" s="4"/>
      <c r="Q79" s="4"/>
      <c r="R79" s="5"/>
      <c r="S79" s="42"/>
      <c r="T79" s="46"/>
      <c r="U79" s="25"/>
      <c r="V79" s="4"/>
      <c r="W79" s="4"/>
      <c r="X79" s="4"/>
      <c r="Y79" s="4"/>
      <c r="Z79" s="4"/>
      <c r="AA79" s="6"/>
      <c r="AB79" s="42"/>
      <c r="AC79" s="44"/>
    </row>
    <row r="80" spans="1:29" x14ac:dyDescent="0.25">
      <c r="A80" s="16" t="s">
        <v>79</v>
      </c>
      <c r="B80" s="21"/>
      <c r="C80" s="51"/>
      <c r="D80" s="52"/>
      <c r="E80" s="52"/>
      <c r="F80" s="52"/>
      <c r="G80" s="52"/>
      <c r="H80" s="52"/>
      <c r="I80" s="53"/>
      <c r="J80" s="54"/>
      <c r="K80" s="55"/>
      <c r="L80" s="25"/>
      <c r="M80" s="4"/>
      <c r="N80" s="4"/>
      <c r="O80" s="4"/>
      <c r="P80" s="4"/>
      <c r="Q80" s="4"/>
      <c r="R80" s="5"/>
      <c r="S80" s="42"/>
      <c r="T80" s="46"/>
      <c r="U80" s="25"/>
      <c r="V80" s="4"/>
      <c r="W80" s="4"/>
      <c r="X80" s="4"/>
      <c r="Y80" s="4"/>
      <c r="Z80" s="4"/>
      <c r="AA80" s="6"/>
      <c r="AB80" s="42"/>
      <c r="AC80" s="44"/>
    </row>
    <row r="81" spans="1:29" x14ac:dyDescent="0.25">
      <c r="A81" s="16" t="s">
        <v>80</v>
      </c>
      <c r="B81" s="21"/>
      <c r="C81" s="28"/>
      <c r="D81" s="29"/>
      <c r="E81" s="29"/>
      <c r="F81" s="29"/>
      <c r="G81" s="29"/>
      <c r="H81" s="29"/>
      <c r="I81" s="34"/>
      <c r="J81" s="40"/>
      <c r="K81" s="49"/>
      <c r="L81" s="25"/>
      <c r="M81" s="4"/>
      <c r="N81" s="4"/>
      <c r="O81" s="4"/>
      <c r="P81" s="4"/>
      <c r="Q81" s="4"/>
      <c r="R81" s="5"/>
      <c r="S81" s="42"/>
      <c r="T81" s="46"/>
      <c r="U81" s="25"/>
      <c r="V81" s="4"/>
      <c r="W81" s="4"/>
      <c r="X81" s="4"/>
      <c r="Y81" s="4"/>
      <c r="Z81" s="4"/>
      <c r="AA81" s="6"/>
      <c r="AB81" s="42"/>
      <c r="AC81" s="44"/>
    </row>
    <row r="82" spans="1:29" x14ac:dyDescent="0.25">
      <c r="A82" s="16" t="s">
        <v>81</v>
      </c>
      <c r="B82" s="21"/>
      <c r="C82" s="28"/>
      <c r="D82" s="29"/>
      <c r="E82" s="29"/>
      <c r="F82" s="29"/>
      <c r="G82" s="29"/>
      <c r="H82" s="29"/>
      <c r="I82" s="34"/>
      <c r="J82" s="40"/>
      <c r="K82" s="49"/>
      <c r="L82" s="25"/>
      <c r="M82" s="4"/>
      <c r="N82" s="4"/>
      <c r="O82" s="4"/>
      <c r="P82" s="4"/>
      <c r="Q82" s="4"/>
      <c r="R82" s="5"/>
      <c r="S82" s="42"/>
      <c r="T82" s="46"/>
      <c r="U82" s="25"/>
      <c r="V82" s="4"/>
      <c r="W82" s="4"/>
      <c r="X82" s="4"/>
      <c r="Y82" s="4"/>
      <c r="Z82" s="4"/>
      <c r="AA82" s="6"/>
      <c r="AB82" s="42"/>
      <c r="AC82" s="44"/>
    </row>
    <row r="83" spans="1:29" x14ac:dyDescent="0.25">
      <c r="A83" s="16" t="s">
        <v>82</v>
      </c>
      <c r="B83" s="21"/>
      <c r="C83" s="28"/>
      <c r="D83" s="29"/>
      <c r="E83" s="29"/>
      <c r="F83" s="29"/>
      <c r="G83" s="29"/>
      <c r="H83" s="29"/>
      <c r="I83" s="34"/>
      <c r="J83" s="40"/>
      <c r="K83" s="49"/>
      <c r="L83" s="25"/>
      <c r="M83" s="4"/>
      <c r="N83" s="4"/>
      <c r="O83" s="4"/>
      <c r="P83" s="4"/>
      <c r="Q83" s="4"/>
      <c r="R83" s="5"/>
      <c r="S83" s="42"/>
      <c r="T83" s="46"/>
      <c r="U83" s="25"/>
      <c r="V83" s="4"/>
      <c r="W83" s="4"/>
      <c r="X83" s="4"/>
      <c r="Y83" s="4"/>
      <c r="Z83" s="4"/>
      <c r="AA83" s="6"/>
      <c r="AB83" s="42"/>
      <c r="AC83" s="44"/>
    </row>
    <row r="84" spans="1:29" x14ac:dyDescent="0.25">
      <c r="A84" s="16" t="s">
        <v>83</v>
      </c>
      <c r="B84" s="21"/>
      <c r="C84" s="28"/>
      <c r="D84" s="29"/>
      <c r="E84" s="29"/>
      <c r="F84" s="29"/>
      <c r="G84" s="29"/>
      <c r="H84" s="29"/>
      <c r="I84" s="34"/>
      <c r="J84" s="40"/>
      <c r="K84" s="49"/>
      <c r="L84" s="25"/>
      <c r="M84" s="4"/>
      <c r="N84" s="4"/>
      <c r="O84" s="4"/>
      <c r="P84" s="4"/>
      <c r="Q84" s="4"/>
      <c r="R84" s="5"/>
      <c r="S84" s="42"/>
      <c r="T84" s="46"/>
      <c r="U84" s="25"/>
      <c r="V84" s="4"/>
      <c r="W84" s="4"/>
      <c r="X84" s="4"/>
      <c r="Y84" s="4"/>
      <c r="Z84" s="4"/>
      <c r="AA84" s="6"/>
      <c r="AB84" s="42"/>
      <c r="AC84" s="44"/>
    </row>
    <row r="85" spans="1:29" x14ac:dyDescent="0.25">
      <c r="A85" s="16" t="s">
        <v>84</v>
      </c>
      <c r="B85" s="21"/>
      <c r="C85" s="28"/>
      <c r="D85" s="29"/>
      <c r="E85" s="29"/>
      <c r="F85" s="29"/>
      <c r="G85" s="29"/>
      <c r="H85" s="29"/>
      <c r="I85" s="34"/>
      <c r="J85" s="40"/>
      <c r="K85" s="49"/>
      <c r="L85" s="25"/>
      <c r="M85" s="4"/>
      <c r="N85" s="4"/>
      <c r="O85" s="4"/>
      <c r="P85" s="4"/>
      <c r="Q85" s="4"/>
      <c r="R85" s="5"/>
      <c r="S85" s="42"/>
      <c r="T85" s="46"/>
      <c r="U85" s="25"/>
      <c r="V85" s="4"/>
      <c r="W85" s="4"/>
      <c r="X85" s="4"/>
      <c r="Y85" s="4"/>
      <c r="Z85" s="4"/>
      <c r="AA85" s="6"/>
      <c r="AB85" s="42"/>
      <c r="AC85" s="44"/>
    </row>
    <row r="86" spans="1:29" x14ac:dyDescent="0.25">
      <c r="A86" s="16" t="s">
        <v>85</v>
      </c>
      <c r="B86" s="21"/>
      <c r="C86" s="28"/>
      <c r="D86" s="29"/>
      <c r="E86" s="29"/>
      <c r="F86" s="29"/>
      <c r="G86" s="29"/>
      <c r="H86" s="29"/>
      <c r="I86" s="34"/>
      <c r="J86" s="40"/>
      <c r="K86" s="49"/>
      <c r="L86" s="25"/>
      <c r="M86" s="4"/>
      <c r="N86" s="4"/>
      <c r="O86" s="4"/>
      <c r="P86" s="4"/>
      <c r="Q86" s="4"/>
      <c r="R86" s="5"/>
      <c r="S86" s="42"/>
      <c r="T86" s="46"/>
      <c r="U86" s="25"/>
      <c r="V86" s="4"/>
      <c r="W86" s="4"/>
      <c r="X86" s="4"/>
      <c r="Y86" s="4"/>
      <c r="Z86" s="4"/>
      <c r="AA86" s="6"/>
      <c r="AB86" s="42"/>
      <c r="AC86" s="44"/>
    </row>
    <row r="87" spans="1:29" x14ac:dyDescent="0.25">
      <c r="A87" s="16" t="s">
        <v>86</v>
      </c>
      <c r="B87" s="21"/>
      <c r="C87" s="28"/>
      <c r="D87" s="29"/>
      <c r="E87" s="29"/>
      <c r="F87" s="29"/>
      <c r="G87" s="29"/>
      <c r="H87" s="29"/>
      <c r="I87" s="34"/>
      <c r="J87" s="40"/>
      <c r="K87" s="49"/>
      <c r="L87" s="25"/>
      <c r="M87" s="4"/>
      <c r="N87" s="4"/>
      <c r="O87" s="4"/>
      <c r="P87" s="4"/>
      <c r="Q87" s="4"/>
      <c r="R87" s="5"/>
      <c r="S87" s="42"/>
      <c r="T87" s="46"/>
      <c r="U87" s="25"/>
      <c r="V87" s="4"/>
      <c r="W87" s="4"/>
      <c r="X87" s="4"/>
      <c r="Y87" s="4"/>
      <c r="Z87" s="4"/>
      <c r="AA87" s="6"/>
      <c r="AB87" s="42"/>
      <c r="AC87" s="44"/>
    </row>
    <row r="88" spans="1:29" x14ac:dyDescent="0.25">
      <c r="A88" s="16" t="s">
        <v>87</v>
      </c>
      <c r="B88" s="21"/>
      <c r="C88" s="28"/>
      <c r="D88" s="29"/>
      <c r="E88" s="29"/>
      <c r="F88" s="29"/>
      <c r="G88" s="29"/>
      <c r="H88" s="29"/>
      <c r="I88" s="34"/>
      <c r="J88" s="40"/>
      <c r="K88" s="49"/>
      <c r="L88" s="25"/>
      <c r="M88" s="4"/>
      <c r="N88" s="4"/>
      <c r="O88" s="4"/>
      <c r="P88" s="4"/>
      <c r="Q88" s="4"/>
      <c r="R88" s="5"/>
      <c r="S88" s="42"/>
      <c r="T88" s="46"/>
      <c r="U88" s="25"/>
      <c r="V88" s="4"/>
      <c r="W88" s="4"/>
      <c r="X88" s="4"/>
      <c r="Y88" s="4"/>
      <c r="Z88" s="4"/>
      <c r="AA88" s="6"/>
      <c r="AB88" s="42"/>
      <c r="AC88" s="44"/>
    </row>
    <row r="89" spans="1:29" x14ac:dyDescent="0.25">
      <c r="A89" s="16" t="s">
        <v>88</v>
      </c>
      <c r="B89" s="21"/>
      <c r="C89" s="28"/>
      <c r="D89" s="29"/>
      <c r="E89" s="29"/>
      <c r="F89" s="29"/>
      <c r="G89" s="29"/>
      <c r="H89" s="29"/>
      <c r="I89" s="34"/>
      <c r="J89" s="40"/>
      <c r="K89" s="49"/>
      <c r="L89" s="25"/>
      <c r="M89" s="4"/>
      <c r="N89" s="4"/>
      <c r="O89" s="4"/>
      <c r="P89" s="4"/>
      <c r="Q89" s="4"/>
      <c r="R89" s="5"/>
      <c r="S89" s="42"/>
      <c r="T89" s="46"/>
      <c r="U89" s="25"/>
      <c r="V89" s="4"/>
      <c r="W89" s="4"/>
      <c r="X89" s="4"/>
      <c r="Y89" s="4"/>
      <c r="Z89" s="4"/>
      <c r="AA89" s="6"/>
      <c r="AB89" s="42"/>
      <c r="AC89" s="44"/>
    </row>
    <row r="90" spans="1:29" x14ac:dyDescent="0.25">
      <c r="A90" s="16" t="s">
        <v>89</v>
      </c>
      <c r="B90" s="21"/>
      <c r="C90" s="28"/>
      <c r="D90" s="29"/>
      <c r="E90" s="29"/>
      <c r="F90" s="29"/>
      <c r="G90" s="29"/>
      <c r="H90" s="29"/>
      <c r="I90" s="34"/>
      <c r="J90" s="40"/>
      <c r="K90" s="49"/>
      <c r="L90" s="25"/>
      <c r="M90" s="4"/>
      <c r="N90" s="4"/>
      <c r="O90" s="4"/>
      <c r="P90" s="4"/>
      <c r="Q90" s="4"/>
      <c r="R90" s="5"/>
      <c r="S90" s="42"/>
      <c r="T90" s="46"/>
      <c r="U90" s="25"/>
      <c r="V90" s="4"/>
      <c r="W90" s="4"/>
      <c r="X90" s="4"/>
      <c r="Y90" s="4"/>
      <c r="Z90" s="4"/>
      <c r="AA90" s="6"/>
      <c r="AB90" s="42"/>
      <c r="AC90" s="44"/>
    </row>
    <row r="91" spans="1:29" x14ac:dyDescent="0.25">
      <c r="A91" s="16" t="s">
        <v>90</v>
      </c>
      <c r="B91" s="21"/>
      <c r="C91" s="28"/>
      <c r="D91" s="29"/>
      <c r="E91" s="29"/>
      <c r="F91" s="29"/>
      <c r="G91" s="29"/>
      <c r="H91" s="29"/>
      <c r="I91" s="34"/>
      <c r="J91" s="40"/>
      <c r="K91" s="49"/>
      <c r="L91" s="25"/>
      <c r="M91" s="4"/>
      <c r="N91" s="4"/>
      <c r="O91" s="4"/>
      <c r="P91" s="4"/>
      <c r="Q91" s="4"/>
      <c r="R91" s="5"/>
      <c r="S91" s="42"/>
      <c r="T91" s="46"/>
      <c r="U91" s="25"/>
      <c r="V91" s="4"/>
      <c r="W91" s="4"/>
      <c r="X91" s="4"/>
      <c r="Y91" s="4"/>
      <c r="Z91" s="4"/>
      <c r="AA91" s="6"/>
      <c r="AB91" s="42"/>
      <c r="AC91" s="44"/>
    </row>
    <row r="92" spans="1:29" x14ac:dyDescent="0.25">
      <c r="A92" s="16" t="s">
        <v>91</v>
      </c>
      <c r="B92" s="21"/>
      <c r="C92" s="28"/>
      <c r="D92" s="29"/>
      <c r="E92" s="29"/>
      <c r="F92" s="29"/>
      <c r="G92" s="29"/>
      <c r="H92" s="29"/>
      <c r="I92" s="34"/>
      <c r="J92" s="40"/>
      <c r="K92" s="49"/>
      <c r="L92" s="25"/>
      <c r="M92" s="4"/>
      <c r="N92" s="4"/>
      <c r="O92" s="4"/>
      <c r="P92" s="4"/>
      <c r="Q92" s="4"/>
      <c r="R92" s="5"/>
      <c r="S92" s="42"/>
      <c r="T92" s="46"/>
      <c r="U92" s="25"/>
      <c r="V92" s="4"/>
      <c r="W92" s="4"/>
      <c r="X92" s="4"/>
      <c r="Y92" s="4"/>
      <c r="Z92" s="4"/>
      <c r="AA92" s="6"/>
      <c r="AB92" s="42"/>
      <c r="AC92" s="44"/>
    </row>
    <row r="93" spans="1:29" x14ac:dyDescent="0.25">
      <c r="A93" s="16" t="s">
        <v>92</v>
      </c>
      <c r="B93" s="21"/>
      <c r="C93" s="28"/>
      <c r="D93" s="29"/>
      <c r="E93" s="29"/>
      <c r="F93" s="29"/>
      <c r="G93" s="29"/>
      <c r="H93" s="29"/>
      <c r="I93" s="34"/>
      <c r="J93" s="40"/>
      <c r="K93" s="49"/>
      <c r="L93" s="25"/>
      <c r="M93" s="4"/>
      <c r="N93" s="4"/>
      <c r="O93" s="4"/>
      <c r="P93" s="4"/>
      <c r="Q93" s="4"/>
      <c r="R93" s="5"/>
      <c r="S93" s="42"/>
      <c r="T93" s="46"/>
      <c r="U93" s="25"/>
      <c r="V93" s="4"/>
      <c r="W93" s="4"/>
      <c r="X93" s="4"/>
      <c r="Y93" s="4"/>
      <c r="Z93" s="4"/>
      <c r="AA93" s="6"/>
      <c r="AB93" s="42"/>
      <c r="AC93" s="44"/>
    </row>
    <row r="94" spans="1:29" x14ac:dyDescent="0.25">
      <c r="A94" s="16" t="s">
        <v>93</v>
      </c>
      <c r="B94" s="21"/>
      <c r="C94" s="28"/>
      <c r="D94" s="29"/>
      <c r="E94" s="29"/>
      <c r="F94" s="29"/>
      <c r="G94" s="29"/>
      <c r="H94" s="29"/>
      <c r="I94" s="34"/>
      <c r="J94" s="40"/>
      <c r="K94" s="49"/>
      <c r="L94" s="25"/>
      <c r="M94" s="4"/>
      <c r="N94" s="4"/>
      <c r="O94" s="4"/>
      <c r="P94" s="4"/>
      <c r="Q94" s="4"/>
      <c r="R94" s="5"/>
      <c r="S94" s="42"/>
      <c r="T94" s="46"/>
      <c r="U94" s="25"/>
      <c r="V94" s="4"/>
      <c r="W94" s="4"/>
      <c r="X94" s="4"/>
      <c r="Y94" s="4"/>
      <c r="Z94" s="4"/>
      <c r="AA94" s="6"/>
      <c r="AB94" s="42"/>
      <c r="AC94" s="44"/>
    </row>
    <row r="95" spans="1:29" x14ac:dyDescent="0.25">
      <c r="A95" s="16" t="s">
        <v>94</v>
      </c>
      <c r="B95" s="21"/>
      <c r="C95" s="28"/>
      <c r="D95" s="29"/>
      <c r="E95" s="29"/>
      <c r="F95" s="29"/>
      <c r="G95" s="29"/>
      <c r="H95" s="29"/>
      <c r="I95" s="34"/>
      <c r="J95" s="40"/>
      <c r="K95" s="49"/>
      <c r="L95" s="25"/>
      <c r="M95" s="4"/>
      <c r="N95" s="4"/>
      <c r="O95" s="4"/>
      <c r="P95" s="4"/>
      <c r="Q95" s="4"/>
      <c r="R95" s="5"/>
      <c r="S95" s="42"/>
      <c r="T95" s="46"/>
      <c r="U95" s="25"/>
      <c r="V95" s="4"/>
      <c r="W95" s="4"/>
      <c r="X95" s="4"/>
      <c r="Y95" s="4"/>
      <c r="Z95" s="4"/>
      <c r="AA95" s="6"/>
      <c r="AB95" s="42"/>
      <c r="AC95" s="44"/>
    </row>
    <row r="96" spans="1:29" x14ac:dyDescent="0.25">
      <c r="A96" s="16" t="s">
        <v>95</v>
      </c>
      <c r="B96" s="21"/>
      <c r="C96" s="28"/>
      <c r="D96" s="29"/>
      <c r="E96" s="29"/>
      <c r="F96" s="29"/>
      <c r="G96" s="29"/>
      <c r="H96" s="29"/>
      <c r="I96" s="34"/>
      <c r="J96" s="40"/>
      <c r="K96" s="49"/>
      <c r="L96" s="25"/>
      <c r="M96" s="4"/>
      <c r="N96" s="4"/>
      <c r="O96" s="4"/>
      <c r="P96" s="4"/>
      <c r="Q96" s="4"/>
      <c r="R96" s="5"/>
      <c r="S96" s="42"/>
      <c r="T96" s="46"/>
      <c r="U96" s="25"/>
      <c r="V96" s="4"/>
      <c r="W96" s="4"/>
      <c r="X96" s="4"/>
      <c r="Y96" s="4"/>
      <c r="Z96" s="4"/>
      <c r="AA96" s="6"/>
      <c r="AB96" s="42"/>
      <c r="AC96" s="44"/>
    </row>
    <row r="97" spans="1:29" x14ac:dyDescent="0.25">
      <c r="A97" s="16" t="s">
        <v>96</v>
      </c>
      <c r="B97" s="21"/>
      <c r="C97" s="28"/>
      <c r="D97" s="29"/>
      <c r="E97" s="29"/>
      <c r="F97" s="29"/>
      <c r="G97" s="29"/>
      <c r="H97" s="29"/>
      <c r="I97" s="34"/>
      <c r="J97" s="40"/>
      <c r="K97" s="49"/>
      <c r="L97" s="25"/>
      <c r="M97" s="4"/>
      <c r="N97" s="4"/>
      <c r="O97" s="4"/>
      <c r="P97" s="4"/>
      <c r="Q97" s="4"/>
      <c r="R97" s="5"/>
      <c r="S97" s="42"/>
      <c r="T97" s="46"/>
      <c r="U97" s="25"/>
      <c r="V97" s="4"/>
      <c r="W97" s="4"/>
      <c r="X97" s="4"/>
      <c r="Y97" s="4"/>
      <c r="Z97" s="4"/>
      <c r="AA97" s="6"/>
      <c r="AB97" s="42"/>
      <c r="AC97" s="44"/>
    </row>
    <row r="98" spans="1:29" x14ac:dyDescent="0.25">
      <c r="A98" s="16" t="s">
        <v>97</v>
      </c>
      <c r="B98" s="21"/>
      <c r="C98" s="28"/>
      <c r="D98" s="29"/>
      <c r="E98" s="29"/>
      <c r="F98" s="29"/>
      <c r="G98" s="29"/>
      <c r="H98" s="29"/>
      <c r="I98" s="34"/>
      <c r="J98" s="40"/>
      <c r="K98" s="49"/>
      <c r="L98" s="25"/>
      <c r="M98" s="4"/>
      <c r="N98" s="4"/>
      <c r="O98" s="4"/>
      <c r="P98" s="4"/>
      <c r="Q98" s="4"/>
      <c r="R98" s="5"/>
      <c r="S98" s="42"/>
      <c r="T98" s="46"/>
      <c r="U98" s="25"/>
      <c r="V98" s="4"/>
      <c r="W98" s="4"/>
      <c r="X98" s="4"/>
      <c r="Y98" s="4"/>
      <c r="Z98" s="4"/>
      <c r="AA98" s="6"/>
      <c r="AB98" s="42"/>
      <c r="AC98" s="44"/>
    </row>
    <row r="99" spans="1:29" x14ac:dyDescent="0.25">
      <c r="A99" s="16" t="s">
        <v>98</v>
      </c>
      <c r="B99" s="21"/>
      <c r="C99" s="28"/>
      <c r="D99" s="29"/>
      <c r="E99" s="29"/>
      <c r="F99" s="29"/>
      <c r="G99" s="29"/>
      <c r="H99" s="29"/>
      <c r="I99" s="34"/>
      <c r="J99" s="40"/>
      <c r="K99" s="49"/>
      <c r="L99" s="25"/>
      <c r="M99" s="4"/>
      <c r="N99" s="4"/>
      <c r="O99" s="4"/>
      <c r="P99" s="4"/>
      <c r="Q99" s="4"/>
      <c r="R99" s="5"/>
      <c r="S99" s="42"/>
      <c r="T99" s="46"/>
      <c r="U99" s="25"/>
      <c r="V99" s="4"/>
      <c r="W99" s="4"/>
      <c r="X99" s="4"/>
      <c r="Y99" s="4"/>
      <c r="Z99" s="4"/>
      <c r="AA99" s="6"/>
      <c r="AB99" s="42"/>
      <c r="AC99" s="44"/>
    </row>
    <row r="100" spans="1:29" x14ac:dyDescent="0.25">
      <c r="A100" s="16" t="s">
        <v>99</v>
      </c>
      <c r="B100" s="21"/>
      <c r="C100" s="28"/>
      <c r="D100" s="29"/>
      <c r="E100" s="29"/>
      <c r="F100" s="29"/>
      <c r="G100" s="29"/>
      <c r="H100" s="29"/>
      <c r="I100" s="34"/>
      <c r="J100" s="40"/>
      <c r="K100" s="49"/>
      <c r="L100" s="25"/>
      <c r="M100" s="4"/>
      <c r="N100" s="4"/>
      <c r="O100" s="4"/>
      <c r="P100" s="4"/>
      <c r="Q100" s="4"/>
      <c r="R100" s="5"/>
      <c r="S100" s="42"/>
      <c r="T100" s="46"/>
      <c r="U100" s="25"/>
      <c r="V100" s="4"/>
      <c r="W100" s="4"/>
      <c r="X100" s="4"/>
      <c r="Y100" s="4"/>
      <c r="Z100" s="4"/>
      <c r="AA100" s="6"/>
      <c r="AB100" s="42"/>
      <c r="AC100" s="44"/>
    </row>
    <row r="101" spans="1:29" x14ac:dyDescent="0.25">
      <c r="A101" s="16" t="s">
        <v>100</v>
      </c>
      <c r="B101" s="21"/>
      <c r="C101" s="28"/>
      <c r="D101" s="29"/>
      <c r="E101" s="29"/>
      <c r="F101" s="29"/>
      <c r="G101" s="29"/>
      <c r="H101" s="29"/>
      <c r="I101" s="34"/>
      <c r="J101" s="40"/>
      <c r="K101" s="49"/>
      <c r="L101" s="25"/>
      <c r="M101" s="4"/>
      <c r="N101" s="4"/>
      <c r="O101" s="4"/>
      <c r="P101" s="4"/>
      <c r="Q101" s="4"/>
      <c r="R101" s="5"/>
      <c r="S101" s="42"/>
      <c r="T101" s="46"/>
      <c r="U101" s="25"/>
      <c r="V101" s="4"/>
      <c r="W101" s="4"/>
      <c r="X101" s="4"/>
      <c r="Y101" s="4"/>
      <c r="Z101" s="4"/>
      <c r="AA101" s="6"/>
      <c r="AB101" s="42"/>
      <c r="AC101" s="44"/>
    </row>
    <row r="102" spans="1:29" x14ac:dyDescent="0.25">
      <c r="A102" s="16" t="s">
        <v>101</v>
      </c>
      <c r="B102" s="21"/>
      <c r="C102" s="28"/>
      <c r="D102" s="29"/>
      <c r="E102" s="29"/>
      <c r="F102" s="29"/>
      <c r="G102" s="29"/>
      <c r="H102" s="29"/>
      <c r="I102" s="34"/>
      <c r="J102" s="40"/>
      <c r="K102" s="49"/>
      <c r="L102" s="25"/>
      <c r="M102" s="4"/>
      <c r="N102" s="4"/>
      <c r="O102" s="4"/>
      <c r="P102" s="4"/>
      <c r="Q102" s="4"/>
      <c r="R102" s="5"/>
      <c r="S102" s="42"/>
      <c r="T102" s="46"/>
      <c r="U102" s="25"/>
      <c r="V102" s="4"/>
      <c r="W102" s="4"/>
      <c r="X102" s="4"/>
      <c r="Y102" s="4"/>
      <c r="Z102" s="4"/>
      <c r="AA102" s="6"/>
      <c r="AB102" s="42"/>
      <c r="AC102" s="44"/>
    </row>
    <row r="103" spans="1:29" x14ac:dyDescent="0.25">
      <c r="A103" s="16" t="s">
        <v>102</v>
      </c>
      <c r="B103" s="21"/>
      <c r="C103" s="28"/>
      <c r="D103" s="29"/>
      <c r="E103" s="29"/>
      <c r="F103" s="29"/>
      <c r="G103" s="29"/>
      <c r="H103" s="29"/>
      <c r="I103" s="34"/>
      <c r="J103" s="40"/>
      <c r="K103" s="49"/>
      <c r="L103" s="25"/>
      <c r="M103" s="4"/>
      <c r="N103" s="4"/>
      <c r="O103" s="4"/>
      <c r="P103" s="4"/>
      <c r="Q103" s="4"/>
      <c r="R103" s="5"/>
      <c r="S103" s="42"/>
      <c r="T103" s="46"/>
      <c r="U103" s="25"/>
      <c r="V103" s="4"/>
      <c r="W103" s="4"/>
      <c r="X103" s="4"/>
      <c r="Y103" s="4"/>
      <c r="Z103" s="4"/>
      <c r="AA103" s="6"/>
      <c r="AB103" s="42"/>
      <c r="AC103" s="44"/>
    </row>
    <row r="104" spans="1:29" x14ac:dyDescent="0.25">
      <c r="A104" s="16" t="s">
        <v>103</v>
      </c>
      <c r="B104" s="21"/>
      <c r="C104" s="28"/>
      <c r="D104" s="29"/>
      <c r="E104" s="29"/>
      <c r="F104" s="29"/>
      <c r="G104" s="29"/>
      <c r="H104" s="29"/>
      <c r="I104" s="34"/>
      <c r="J104" s="40"/>
      <c r="K104" s="49"/>
      <c r="L104" s="25"/>
      <c r="M104" s="4"/>
      <c r="N104" s="4"/>
      <c r="O104" s="4"/>
      <c r="P104" s="4"/>
      <c r="Q104" s="4"/>
      <c r="R104" s="5"/>
      <c r="S104" s="42"/>
      <c r="T104" s="46"/>
      <c r="U104" s="25"/>
      <c r="V104" s="4"/>
      <c r="W104" s="4"/>
      <c r="X104" s="4"/>
      <c r="Y104" s="4"/>
      <c r="Z104" s="4"/>
      <c r="AA104" s="6"/>
      <c r="AB104" s="42"/>
      <c r="AC104" s="44"/>
    </row>
    <row r="105" spans="1:29" x14ac:dyDescent="0.25">
      <c r="A105" s="16" t="s">
        <v>104</v>
      </c>
      <c r="B105" s="21"/>
      <c r="C105" s="28"/>
      <c r="D105" s="29"/>
      <c r="E105" s="29"/>
      <c r="F105" s="29"/>
      <c r="G105" s="29"/>
      <c r="H105" s="29"/>
      <c r="I105" s="34"/>
      <c r="J105" s="40"/>
      <c r="K105" s="49"/>
      <c r="L105" s="25"/>
      <c r="M105" s="4"/>
      <c r="N105" s="4"/>
      <c r="O105" s="4"/>
      <c r="P105" s="4"/>
      <c r="Q105" s="4"/>
      <c r="R105" s="5"/>
      <c r="S105" s="42"/>
      <c r="T105" s="46"/>
      <c r="U105" s="25"/>
      <c r="V105" s="4"/>
      <c r="W105" s="4"/>
      <c r="X105" s="4"/>
      <c r="Y105" s="4"/>
      <c r="Z105" s="4"/>
      <c r="AA105" s="6"/>
      <c r="AB105" s="42"/>
      <c r="AC105" s="44"/>
    </row>
    <row r="106" spans="1:29" x14ac:dyDescent="0.25">
      <c r="A106" s="16" t="s">
        <v>105</v>
      </c>
      <c r="B106" s="21"/>
      <c r="C106" s="28"/>
      <c r="D106" s="29"/>
      <c r="E106" s="29"/>
      <c r="F106" s="29"/>
      <c r="G106" s="29"/>
      <c r="H106" s="29"/>
      <c r="I106" s="34"/>
      <c r="J106" s="40"/>
      <c r="K106" s="49"/>
      <c r="L106" s="25"/>
      <c r="M106" s="4"/>
      <c r="N106" s="4"/>
      <c r="O106" s="4"/>
      <c r="P106" s="4"/>
      <c r="Q106" s="4"/>
      <c r="R106" s="5"/>
      <c r="S106" s="42"/>
      <c r="T106" s="46"/>
      <c r="U106" s="25"/>
      <c r="V106" s="4"/>
      <c r="W106" s="4"/>
      <c r="X106" s="4"/>
      <c r="Y106" s="4"/>
      <c r="Z106" s="4"/>
      <c r="AA106" s="6"/>
      <c r="AB106" s="42"/>
      <c r="AC106" s="44"/>
    </row>
    <row r="107" spans="1:29" x14ac:dyDescent="0.25">
      <c r="A107" s="16" t="s">
        <v>106</v>
      </c>
      <c r="B107" s="21"/>
      <c r="C107" s="28"/>
      <c r="D107" s="29"/>
      <c r="E107" s="29"/>
      <c r="F107" s="29"/>
      <c r="G107" s="29"/>
      <c r="H107" s="29"/>
      <c r="I107" s="34"/>
      <c r="J107" s="40"/>
      <c r="K107" s="49"/>
      <c r="L107" s="25"/>
      <c r="M107" s="4"/>
      <c r="N107" s="4"/>
      <c r="O107" s="4"/>
      <c r="P107" s="4"/>
      <c r="Q107" s="4"/>
      <c r="R107" s="5"/>
      <c r="S107" s="42"/>
      <c r="T107" s="46"/>
      <c r="U107" s="25"/>
      <c r="V107" s="4"/>
      <c r="W107" s="4"/>
      <c r="X107" s="4"/>
      <c r="Y107" s="4"/>
      <c r="Z107" s="4"/>
      <c r="AA107" s="6"/>
      <c r="AB107" s="42"/>
      <c r="AC107" s="44"/>
    </row>
    <row r="108" spans="1:29" x14ac:dyDescent="0.25">
      <c r="A108" s="16" t="s">
        <v>107</v>
      </c>
      <c r="B108" s="21"/>
      <c r="C108" s="28"/>
      <c r="D108" s="29"/>
      <c r="E108" s="29"/>
      <c r="F108" s="29"/>
      <c r="G108" s="29"/>
      <c r="H108" s="29"/>
      <c r="I108" s="34"/>
      <c r="J108" s="40"/>
      <c r="K108" s="49"/>
      <c r="L108" s="25"/>
      <c r="M108" s="4"/>
      <c r="N108" s="4"/>
      <c r="O108" s="4"/>
      <c r="P108" s="4"/>
      <c r="Q108" s="4"/>
      <c r="R108" s="5"/>
      <c r="S108" s="42"/>
      <c r="T108" s="46"/>
      <c r="U108" s="25"/>
      <c r="V108" s="4"/>
      <c r="W108" s="4"/>
      <c r="X108" s="4"/>
      <c r="Y108" s="4"/>
      <c r="Z108" s="4"/>
      <c r="AA108" s="6"/>
      <c r="AB108" s="42"/>
      <c r="AC108" s="44"/>
    </row>
    <row r="109" spans="1:29" x14ac:dyDescent="0.25">
      <c r="A109" s="16" t="s">
        <v>108</v>
      </c>
      <c r="B109" s="21"/>
      <c r="C109" s="28"/>
      <c r="D109" s="29"/>
      <c r="E109" s="29"/>
      <c r="F109" s="29"/>
      <c r="G109" s="29"/>
      <c r="H109" s="29"/>
      <c r="I109" s="34"/>
      <c r="J109" s="40"/>
      <c r="K109" s="49"/>
      <c r="L109" s="25"/>
      <c r="M109" s="4"/>
      <c r="N109" s="4"/>
      <c r="O109" s="4"/>
      <c r="P109" s="4"/>
      <c r="Q109" s="4"/>
      <c r="R109" s="5"/>
      <c r="S109" s="42"/>
      <c r="T109" s="46"/>
      <c r="U109" s="25"/>
      <c r="V109" s="4"/>
      <c r="W109" s="4"/>
      <c r="X109" s="4"/>
      <c r="Y109" s="4"/>
      <c r="Z109" s="4"/>
      <c r="AA109" s="6"/>
      <c r="AB109" s="42"/>
      <c r="AC109" s="44"/>
    </row>
    <row r="110" spans="1:29" x14ac:dyDescent="0.25">
      <c r="A110" s="16" t="s">
        <v>109</v>
      </c>
      <c r="B110" s="21"/>
      <c r="C110" s="28"/>
      <c r="D110" s="29"/>
      <c r="E110" s="29"/>
      <c r="F110" s="29"/>
      <c r="G110" s="29"/>
      <c r="H110" s="29"/>
      <c r="I110" s="34"/>
      <c r="J110" s="40"/>
      <c r="K110" s="49"/>
      <c r="L110" s="25"/>
      <c r="M110" s="4"/>
      <c r="N110" s="4"/>
      <c r="O110" s="4"/>
      <c r="P110" s="4"/>
      <c r="Q110" s="4"/>
      <c r="R110" s="5"/>
      <c r="S110" s="42"/>
      <c r="T110" s="46"/>
      <c r="U110" s="25"/>
      <c r="V110" s="4"/>
      <c r="W110" s="4"/>
      <c r="X110" s="4"/>
      <c r="Y110" s="4"/>
      <c r="Z110" s="4"/>
      <c r="AA110" s="6"/>
      <c r="AB110" s="42"/>
      <c r="AC110" s="44"/>
    </row>
    <row r="111" spans="1:29" x14ac:dyDescent="0.25">
      <c r="A111" s="16" t="s">
        <v>110</v>
      </c>
      <c r="B111" s="21"/>
      <c r="C111" s="28"/>
      <c r="D111" s="29"/>
      <c r="E111" s="29"/>
      <c r="F111" s="29"/>
      <c r="G111" s="29"/>
      <c r="H111" s="29"/>
      <c r="I111" s="34"/>
      <c r="J111" s="40"/>
      <c r="K111" s="49"/>
      <c r="L111" s="25"/>
      <c r="M111" s="4"/>
      <c r="N111" s="4"/>
      <c r="O111" s="4"/>
      <c r="P111" s="4"/>
      <c r="Q111" s="4"/>
      <c r="R111" s="5"/>
      <c r="S111" s="42"/>
      <c r="T111" s="46"/>
      <c r="U111" s="25"/>
      <c r="V111" s="4"/>
      <c r="W111" s="4"/>
      <c r="X111" s="4"/>
      <c r="Y111" s="4"/>
      <c r="Z111" s="4"/>
      <c r="AA111" s="6"/>
      <c r="AB111" s="42"/>
      <c r="AC111" s="44"/>
    </row>
    <row r="112" spans="1:29" x14ac:dyDescent="0.25">
      <c r="A112" s="17" t="s">
        <v>111</v>
      </c>
      <c r="B112" s="22"/>
      <c r="C112" s="30"/>
      <c r="D112" s="31"/>
      <c r="E112" s="31"/>
      <c r="F112" s="31"/>
      <c r="G112" s="31"/>
      <c r="H112" s="31"/>
      <c r="I112" s="34"/>
      <c r="J112" s="40"/>
      <c r="K112" s="49"/>
      <c r="L112" s="26"/>
      <c r="M112" s="13"/>
      <c r="N112" s="13"/>
      <c r="O112" s="13"/>
      <c r="P112" s="13"/>
      <c r="Q112" s="13"/>
      <c r="R112" s="14"/>
      <c r="S112" s="43"/>
      <c r="T112" s="46"/>
      <c r="U112" s="26"/>
      <c r="V112" s="13"/>
      <c r="W112" s="13"/>
      <c r="X112" s="13"/>
      <c r="Y112" s="13"/>
      <c r="Z112" s="13"/>
      <c r="AA112" s="15"/>
      <c r="AB112" s="43"/>
      <c r="AC112" s="44"/>
    </row>
    <row r="113" spans="1:29" x14ac:dyDescent="0.25">
      <c r="A113" s="18" t="s">
        <v>112</v>
      </c>
      <c r="B113" s="21"/>
      <c r="C113" s="28"/>
      <c r="D113" s="29"/>
      <c r="E113" s="29"/>
      <c r="F113" s="29"/>
      <c r="G113" s="29"/>
      <c r="H113" s="29"/>
      <c r="I113" s="34"/>
      <c r="J113" s="40"/>
      <c r="K113" s="49"/>
      <c r="L113" s="25"/>
      <c r="M113" s="4"/>
      <c r="N113" s="4"/>
      <c r="O113" s="4"/>
      <c r="P113" s="4"/>
      <c r="Q113" s="4"/>
      <c r="R113" s="5"/>
      <c r="S113" s="42"/>
      <c r="T113" s="46"/>
      <c r="U113" s="25"/>
      <c r="V113" s="4"/>
      <c r="W113" s="4"/>
      <c r="X113" s="4"/>
      <c r="Y113" s="4"/>
      <c r="Z113" s="4"/>
      <c r="AA113" s="6"/>
      <c r="AB113" s="42"/>
      <c r="AC113" s="44"/>
    </row>
    <row r="114" spans="1:29" x14ac:dyDescent="0.25">
      <c r="A114" s="18" t="s">
        <v>113</v>
      </c>
      <c r="B114" s="21"/>
      <c r="C114" s="28"/>
      <c r="D114" s="29"/>
      <c r="E114" s="29"/>
      <c r="F114" s="29"/>
      <c r="G114" s="29"/>
      <c r="H114" s="29"/>
      <c r="I114" s="34"/>
      <c r="J114" s="40"/>
      <c r="K114" s="49"/>
      <c r="L114" s="25"/>
      <c r="M114" s="4"/>
      <c r="N114" s="4"/>
      <c r="O114" s="4"/>
      <c r="P114" s="4"/>
      <c r="Q114" s="4"/>
      <c r="R114" s="5"/>
      <c r="S114" s="42"/>
      <c r="T114" s="46"/>
      <c r="U114" s="25"/>
      <c r="V114" s="4"/>
      <c r="W114" s="4"/>
      <c r="X114" s="4"/>
      <c r="Y114" s="4"/>
      <c r="Z114" s="4"/>
      <c r="AA114" s="6"/>
      <c r="AB114" s="42"/>
      <c r="AC114" s="44"/>
    </row>
    <row r="115" spans="1:29" x14ac:dyDescent="0.25">
      <c r="A115" s="18" t="s">
        <v>114</v>
      </c>
      <c r="B115" s="21"/>
      <c r="C115" s="28"/>
      <c r="D115" s="29"/>
      <c r="E115" s="29"/>
      <c r="F115" s="29"/>
      <c r="G115" s="29"/>
      <c r="H115" s="29"/>
      <c r="I115" s="34"/>
      <c r="J115" s="40"/>
      <c r="K115" s="49"/>
      <c r="L115" s="25"/>
      <c r="M115" s="4"/>
      <c r="N115" s="4"/>
      <c r="O115" s="4"/>
      <c r="P115" s="4"/>
      <c r="Q115" s="4"/>
      <c r="R115" s="5"/>
      <c r="S115" s="42"/>
      <c r="T115" s="46"/>
      <c r="U115" s="25"/>
      <c r="V115" s="4"/>
      <c r="W115" s="4"/>
      <c r="X115" s="4"/>
      <c r="Y115" s="4"/>
      <c r="Z115" s="4"/>
      <c r="AA115" s="6"/>
      <c r="AB115" s="42"/>
      <c r="AC115" s="44"/>
    </row>
    <row r="116" spans="1:29" x14ac:dyDescent="0.25">
      <c r="A116" s="18" t="s">
        <v>115</v>
      </c>
      <c r="B116" s="21"/>
      <c r="C116" s="28"/>
      <c r="D116" s="29"/>
      <c r="E116" s="29"/>
      <c r="F116" s="29"/>
      <c r="G116" s="29"/>
      <c r="H116" s="29"/>
      <c r="I116" s="34"/>
      <c r="J116" s="40"/>
      <c r="K116" s="49"/>
      <c r="L116" s="25"/>
      <c r="M116" s="4"/>
      <c r="N116" s="4"/>
      <c r="O116" s="4"/>
      <c r="P116" s="4"/>
      <c r="Q116" s="4"/>
      <c r="R116" s="5"/>
      <c r="S116" s="42"/>
      <c r="T116" s="46"/>
      <c r="U116" s="25"/>
      <c r="V116" s="4"/>
      <c r="W116" s="4"/>
      <c r="X116" s="4"/>
      <c r="Y116" s="4"/>
      <c r="Z116" s="4"/>
      <c r="AA116" s="6"/>
      <c r="AB116" s="42"/>
      <c r="AC116" s="44"/>
    </row>
    <row r="117" spans="1:29" x14ac:dyDescent="0.25">
      <c r="A117" s="18" t="s">
        <v>116</v>
      </c>
      <c r="B117" s="21"/>
      <c r="C117" s="28"/>
      <c r="D117" s="29"/>
      <c r="E117" s="29"/>
      <c r="F117" s="29"/>
      <c r="G117" s="29"/>
      <c r="H117" s="29"/>
      <c r="I117" s="34"/>
      <c r="J117" s="40"/>
      <c r="K117" s="49"/>
      <c r="L117" s="25"/>
      <c r="M117" s="4"/>
      <c r="N117" s="4"/>
      <c r="O117" s="4"/>
      <c r="P117" s="4"/>
      <c r="Q117" s="4"/>
      <c r="R117" s="5"/>
      <c r="S117" s="42"/>
      <c r="T117" s="46"/>
      <c r="U117" s="25"/>
      <c r="V117" s="4"/>
      <c r="W117" s="4"/>
      <c r="X117" s="4"/>
      <c r="Y117" s="4"/>
      <c r="Z117" s="4"/>
      <c r="AA117" s="6"/>
      <c r="AB117" s="42"/>
      <c r="AC117" s="44"/>
    </row>
    <row r="118" spans="1:29" x14ac:dyDescent="0.25">
      <c r="A118" s="18" t="s">
        <v>117</v>
      </c>
      <c r="B118" s="21"/>
      <c r="C118" s="28"/>
      <c r="D118" s="29"/>
      <c r="E118" s="29"/>
      <c r="F118" s="29"/>
      <c r="G118" s="29"/>
      <c r="H118" s="29"/>
      <c r="I118" s="34"/>
      <c r="J118" s="40"/>
      <c r="K118" s="49"/>
      <c r="L118" s="25"/>
      <c r="M118" s="4"/>
      <c r="N118" s="4"/>
      <c r="O118" s="4"/>
      <c r="P118" s="4"/>
      <c r="Q118" s="4"/>
      <c r="R118" s="5"/>
      <c r="S118" s="42"/>
      <c r="T118" s="46"/>
      <c r="U118" s="25"/>
      <c r="V118" s="4"/>
      <c r="W118" s="4"/>
      <c r="X118" s="4"/>
      <c r="Y118" s="4"/>
      <c r="Z118" s="4"/>
      <c r="AA118" s="6"/>
      <c r="AB118" s="42"/>
      <c r="AC118" s="44"/>
    </row>
    <row r="119" spans="1:29" ht="15.75" thickBot="1" x14ac:dyDescent="0.3">
      <c r="A119" s="19" t="s">
        <v>118</v>
      </c>
      <c r="B119" s="23"/>
      <c r="C119" s="32"/>
      <c r="D119" s="33"/>
      <c r="E119" s="33"/>
      <c r="F119" s="33"/>
      <c r="G119" s="33"/>
      <c r="H119" s="33"/>
      <c r="I119" s="35"/>
      <c r="J119" s="41"/>
      <c r="K119" s="50"/>
      <c r="L119" s="27"/>
      <c r="M119" s="7"/>
      <c r="N119" s="7"/>
      <c r="O119" s="7"/>
      <c r="P119" s="7"/>
      <c r="Q119" s="7"/>
      <c r="R119" s="8"/>
      <c r="S119" s="39"/>
      <c r="T119" s="47"/>
      <c r="U119" s="27"/>
      <c r="V119" s="7"/>
      <c r="W119" s="7"/>
      <c r="X119" s="7"/>
      <c r="Y119" s="7"/>
      <c r="Z119" s="7"/>
      <c r="AA119" s="8"/>
      <c r="AB119" s="39"/>
      <c r="AC119" s="45"/>
    </row>
  </sheetData>
  <mergeCells count="4">
    <mergeCell ref="C4:K4"/>
    <mergeCell ref="L4:T4"/>
    <mergeCell ref="U4:AC4"/>
    <mergeCell ref="D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zoomScale="80" zoomScaleNormal="80" zoomScalePageLayoutView="80" workbookViewId="0">
      <selection activeCell="B1" sqref="B1:B1048576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7.85546875" style="20" bestFit="1" customWidth="1"/>
    <col min="10" max="10" width="8.7109375" style="2" bestFit="1" customWidth="1"/>
    <col min="11" max="16" width="7.28515625" style="2" customWidth="1"/>
    <col min="17" max="17" width="7.28515625" style="20" customWidth="1"/>
    <col min="18" max="24" width="7.28515625" style="2" customWidth="1"/>
    <col min="25" max="28" width="8.85546875" style="3"/>
    <col min="29" max="29" width="22.42578125" style="3" bestFit="1" customWidth="1"/>
    <col min="30" max="16384" width="8.85546875" style="3"/>
  </cols>
  <sheetData>
    <row r="1" spans="1:36" ht="15.75" thickBot="1" x14ac:dyDescent="0.3">
      <c r="A1" s="1" t="s">
        <v>121</v>
      </c>
      <c r="C1" s="162" t="s">
        <v>131</v>
      </c>
      <c r="D1" s="163"/>
      <c r="E1" s="163"/>
      <c r="F1" s="163"/>
      <c r="G1" s="12">
        <v>7.4999999999999997E-2</v>
      </c>
    </row>
    <row r="2" spans="1:36" x14ac:dyDescent="0.25">
      <c r="A2" s="1" t="s">
        <v>2</v>
      </c>
      <c r="C2" s="67" t="s">
        <v>132</v>
      </c>
    </row>
    <row r="3" spans="1:36" ht="15.75" thickBot="1" x14ac:dyDescent="0.3"/>
    <row r="4" spans="1:36" s="1" customFormat="1" ht="15.75" thickBot="1" x14ac:dyDescent="0.3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36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36" x14ac:dyDescent="0.25">
      <c r="A6" s="16" t="s">
        <v>5</v>
      </c>
      <c r="B6" s="28">
        <v>7.6730000000000007E-2</v>
      </c>
      <c r="C6" s="29">
        <v>7.8619999999999995E-2</v>
      </c>
      <c r="D6" s="29">
        <v>7.5920000000000001E-2</v>
      </c>
      <c r="E6" s="29">
        <v>7.6899999999999996E-2</v>
      </c>
      <c r="F6" s="29">
        <v>7.6560000000000003E-2</v>
      </c>
      <c r="G6" s="29">
        <v>7.8109999999999999E-2</v>
      </c>
      <c r="H6" s="34">
        <v>7.979E-2</v>
      </c>
      <c r="I6" s="40">
        <f>AVERAGE(B6:H6)</f>
        <v>7.7518571428571423E-2</v>
      </c>
      <c r="J6" s="49">
        <f>I6/0.075*100</f>
        <v>103.35809523809523</v>
      </c>
      <c r="K6" s="28">
        <v>7.492E-2</v>
      </c>
      <c r="L6" s="29">
        <v>7.3760000000000006E-2</v>
      </c>
      <c r="M6" s="29">
        <v>7.5429999999999997E-2</v>
      </c>
      <c r="N6" s="29">
        <v>7.9939999999999997E-2</v>
      </c>
      <c r="O6" s="29">
        <v>7.4300000000000005E-2</v>
      </c>
      <c r="P6" s="29">
        <v>7.5340000000000004E-2</v>
      </c>
      <c r="Q6" s="58">
        <v>7.8950000000000006E-2</v>
      </c>
      <c r="R6" s="40">
        <f>AVERAGE(K6:Q6)</f>
        <v>7.6091428571428574E-2</v>
      </c>
      <c r="S6" s="49">
        <f>R6/0.075*100</f>
        <v>101.45523809523812</v>
      </c>
      <c r="T6" s="28">
        <v>7.5609999999999997E-2</v>
      </c>
      <c r="U6" s="29">
        <v>7.1120000000000003E-2</v>
      </c>
      <c r="V6" s="29">
        <v>7.4399999999999994E-2</v>
      </c>
      <c r="W6" s="29">
        <v>7.4029999999999999E-2</v>
      </c>
      <c r="X6" s="29">
        <v>7.5840000000000005E-2</v>
      </c>
      <c r="Y6" s="29">
        <v>7.4440000000000006E-2</v>
      </c>
      <c r="Z6" s="74">
        <v>7.3929999999999996E-2</v>
      </c>
      <c r="AA6" s="40">
        <f>AVERAGE(T6:Z6)</f>
        <v>7.4195714285714282E-2</v>
      </c>
      <c r="AB6" s="77">
        <f>AA6/0.075*100</f>
        <v>98.927619047619046</v>
      </c>
      <c r="AC6"/>
      <c r="AD6"/>
      <c r="AE6"/>
      <c r="AF6"/>
      <c r="AG6"/>
      <c r="AH6"/>
      <c r="AI6"/>
      <c r="AJ6"/>
    </row>
    <row r="7" spans="1:36" x14ac:dyDescent="0.25">
      <c r="A7" s="16" t="s">
        <v>6</v>
      </c>
      <c r="B7" s="28">
        <v>7.5810000000000002E-2</v>
      </c>
      <c r="C7" s="29">
        <v>7.4550000000000005E-2</v>
      </c>
      <c r="D7" s="29">
        <v>7.3260000000000006E-2</v>
      </c>
      <c r="E7" s="29">
        <v>7.6219999999999996E-2</v>
      </c>
      <c r="F7" s="29">
        <v>7.4480000000000005E-2</v>
      </c>
      <c r="G7" s="29">
        <v>7.4950000000000003E-2</v>
      </c>
      <c r="H7" s="34">
        <v>7.671E-2</v>
      </c>
      <c r="I7" s="40">
        <f t="shared" ref="I7:I70" si="0">AVERAGE(B7:H7)</f>
        <v>7.5139999999999998E-2</v>
      </c>
      <c r="J7" s="49">
        <f t="shared" ref="J7:J70" si="1">I7/0.075*100</f>
        <v>100.18666666666667</v>
      </c>
      <c r="K7" s="28">
        <v>7.5399999999999995E-2</v>
      </c>
      <c r="L7" s="29">
        <v>7.281E-2</v>
      </c>
      <c r="M7" s="29">
        <v>7.3289999999999994E-2</v>
      </c>
      <c r="N7" s="29">
        <v>7.6240000000000002E-2</v>
      </c>
      <c r="O7" s="29">
        <v>7.2919999999999999E-2</v>
      </c>
      <c r="P7" s="29">
        <v>7.5069999999999998E-2</v>
      </c>
      <c r="Q7" s="58">
        <v>7.621E-2</v>
      </c>
      <c r="R7" s="40">
        <f t="shared" ref="R7:R70" si="2">AVERAGE(K7:Q7)</f>
        <v>7.4562857142857139E-2</v>
      </c>
      <c r="S7" s="49">
        <f t="shared" ref="S7:S70" si="3">R7/0.075*100</f>
        <v>99.417142857142863</v>
      </c>
      <c r="T7" s="28">
        <v>7.4789999999999995E-2</v>
      </c>
      <c r="U7" s="29">
        <v>7.1290000000000006E-2</v>
      </c>
      <c r="V7" s="29">
        <v>7.4340000000000003E-2</v>
      </c>
      <c r="W7" s="29">
        <v>7.2150000000000006E-2</v>
      </c>
      <c r="X7" s="29">
        <v>7.6020000000000004E-2</v>
      </c>
      <c r="Y7" s="29">
        <v>7.3330000000000006E-2</v>
      </c>
      <c r="Z7" s="74">
        <v>7.1830000000000005E-2</v>
      </c>
      <c r="AA7" s="40">
        <f t="shared" ref="AA7:AA70" si="4">AVERAGE(T7:Z7)</f>
        <v>7.3392857142857135E-2</v>
      </c>
      <c r="AB7" s="77">
        <f t="shared" ref="AB7:AB70" si="5">AA7/0.075*100</f>
        <v>97.857142857142847</v>
      </c>
      <c r="AC7"/>
      <c r="AD7"/>
      <c r="AE7"/>
      <c r="AF7"/>
      <c r="AG7"/>
      <c r="AH7"/>
      <c r="AI7"/>
      <c r="AJ7"/>
    </row>
    <row r="8" spans="1:36" x14ac:dyDescent="0.25">
      <c r="A8" s="16" t="s">
        <v>7</v>
      </c>
      <c r="B8" s="28">
        <v>7.2099999999999997E-2</v>
      </c>
      <c r="C8" s="29">
        <v>7.4090000000000003E-2</v>
      </c>
      <c r="D8" s="29">
        <v>7.2529999999999997E-2</v>
      </c>
      <c r="E8" s="29">
        <v>7.4099999999999999E-2</v>
      </c>
      <c r="F8" s="29">
        <v>7.3249999999999996E-2</v>
      </c>
      <c r="G8" s="29">
        <v>7.739E-2</v>
      </c>
      <c r="H8" s="34">
        <v>7.6520000000000005E-2</v>
      </c>
      <c r="I8" s="40">
        <f t="shared" si="0"/>
        <v>7.4282857142857137E-2</v>
      </c>
      <c r="J8" s="49">
        <f t="shared" si="1"/>
        <v>99.043809523809529</v>
      </c>
      <c r="K8" s="28">
        <v>7.8109999999999999E-2</v>
      </c>
      <c r="L8" s="29">
        <v>7.6380000000000003E-2</v>
      </c>
      <c r="M8" s="29">
        <v>7.7939999999999995E-2</v>
      </c>
      <c r="N8" s="29">
        <v>8.0149999999999999E-2</v>
      </c>
      <c r="O8" s="29">
        <v>7.331E-2</v>
      </c>
      <c r="P8" s="29">
        <v>7.9769999999999994E-2</v>
      </c>
      <c r="Q8" s="58">
        <v>7.8030000000000002E-2</v>
      </c>
      <c r="R8" s="40">
        <f t="shared" si="2"/>
        <v>7.7670000000000003E-2</v>
      </c>
      <c r="S8" s="49">
        <f t="shared" si="3"/>
        <v>103.56</v>
      </c>
      <c r="T8" s="28">
        <v>7.1029999999999996E-2</v>
      </c>
      <c r="U8" s="29">
        <v>6.9209999999999994E-2</v>
      </c>
      <c r="V8" s="29">
        <v>6.9330000000000003E-2</v>
      </c>
      <c r="W8" s="29">
        <v>7.0129999999999998E-2</v>
      </c>
      <c r="X8" s="29">
        <v>7.1209999999999996E-2</v>
      </c>
      <c r="Y8" s="29">
        <v>6.7059999999999995E-2</v>
      </c>
      <c r="Z8" s="74">
        <v>7.0059999999999997E-2</v>
      </c>
      <c r="AA8" s="40">
        <f t="shared" si="4"/>
        <v>6.9718571428571421E-2</v>
      </c>
      <c r="AB8" s="77">
        <f t="shared" si="5"/>
        <v>92.958095238095225</v>
      </c>
      <c r="AC8"/>
      <c r="AD8"/>
      <c r="AE8"/>
      <c r="AF8"/>
      <c r="AG8"/>
      <c r="AH8"/>
      <c r="AI8"/>
      <c r="AJ8"/>
    </row>
    <row r="9" spans="1:36" x14ac:dyDescent="0.25">
      <c r="A9" s="16" t="s">
        <v>8</v>
      </c>
      <c r="B9" s="28">
        <v>7.6950000000000005E-2</v>
      </c>
      <c r="C9" s="29">
        <v>7.6670000000000002E-2</v>
      </c>
      <c r="D9" s="29">
        <v>7.7479999999999993E-2</v>
      </c>
      <c r="E9" s="29">
        <v>7.7609999999999998E-2</v>
      </c>
      <c r="F9" s="29">
        <v>7.5060000000000002E-2</v>
      </c>
      <c r="G9" s="29">
        <v>7.9549999999999996E-2</v>
      </c>
      <c r="H9" s="34">
        <v>7.9670000000000005E-2</v>
      </c>
      <c r="I9" s="40">
        <f t="shared" si="0"/>
        <v>7.757E-2</v>
      </c>
      <c r="J9" s="49">
        <f t="shared" si="1"/>
        <v>103.42666666666666</v>
      </c>
      <c r="K9" s="28">
        <v>7.6600000000000001E-2</v>
      </c>
      <c r="L9" s="29">
        <v>7.6530000000000001E-2</v>
      </c>
      <c r="M9" s="29">
        <v>7.3950000000000002E-2</v>
      </c>
      <c r="N9" s="29">
        <v>7.7579999999999996E-2</v>
      </c>
      <c r="O9" s="29">
        <v>7.3770000000000002E-2</v>
      </c>
      <c r="P9" s="29">
        <v>8.0280000000000004E-2</v>
      </c>
      <c r="Q9" s="58">
        <v>7.7939999999999995E-2</v>
      </c>
      <c r="R9" s="40">
        <f t="shared" si="2"/>
        <v>7.6664285714285713E-2</v>
      </c>
      <c r="S9" s="49">
        <f t="shared" si="3"/>
        <v>102.21904761904763</v>
      </c>
      <c r="T9" s="28">
        <v>7.8969999999999999E-2</v>
      </c>
      <c r="U9" s="29">
        <v>7.0760000000000003E-2</v>
      </c>
      <c r="V9" s="29">
        <v>7.7549999999999994E-2</v>
      </c>
      <c r="W9" s="29">
        <v>7.7249999999999999E-2</v>
      </c>
      <c r="X9" s="29">
        <v>7.4450000000000002E-2</v>
      </c>
      <c r="Y9" s="29">
        <v>7.3190000000000005E-2</v>
      </c>
      <c r="Z9" s="74">
        <v>7.2580000000000006E-2</v>
      </c>
      <c r="AA9" s="40">
        <f t="shared" si="4"/>
        <v>7.4964285714285706E-2</v>
      </c>
      <c r="AB9" s="77">
        <f t="shared" si="5"/>
        <v>99.952380952380949</v>
      </c>
      <c r="AC9"/>
      <c r="AD9"/>
      <c r="AE9"/>
      <c r="AF9"/>
      <c r="AG9"/>
      <c r="AH9"/>
      <c r="AI9"/>
      <c r="AJ9"/>
    </row>
    <row r="10" spans="1:36" x14ac:dyDescent="0.25">
      <c r="A10" s="16" t="s">
        <v>9</v>
      </c>
      <c r="B10" s="28">
        <v>8.3640000000000006E-2</v>
      </c>
      <c r="C10" s="29">
        <v>7.9310000000000005E-2</v>
      </c>
      <c r="D10" s="29">
        <v>8.0030000000000004E-2</v>
      </c>
      <c r="E10" s="29">
        <v>8.1180000000000002E-2</v>
      </c>
      <c r="F10" s="29">
        <v>7.4609999999999996E-2</v>
      </c>
      <c r="G10" s="29">
        <v>7.2580000000000006E-2</v>
      </c>
      <c r="H10" s="34">
        <v>7.8820000000000001E-2</v>
      </c>
      <c r="I10" s="40">
        <f t="shared" si="0"/>
        <v>7.8595714285714297E-2</v>
      </c>
      <c r="J10" s="49">
        <f t="shared" si="1"/>
        <v>104.79428571428573</v>
      </c>
      <c r="K10" s="28">
        <v>7.7229999999999993E-2</v>
      </c>
      <c r="L10" s="29">
        <v>7.3539999999999994E-2</v>
      </c>
      <c r="M10" s="29">
        <v>7.8079999999999997E-2</v>
      </c>
      <c r="N10" s="29">
        <v>7.5999999999999998E-2</v>
      </c>
      <c r="O10" s="29">
        <v>7.1239999999999998E-2</v>
      </c>
      <c r="P10" s="29">
        <v>7.621E-2</v>
      </c>
      <c r="Q10" s="58">
        <v>8.029E-2</v>
      </c>
      <c r="R10" s="40">
        <f t="shared" si="2"/>
        <v>7.6084285714285715E-2</v>
      </c>
      <c r="S10" s="49">
        <f t="shared" si="3"/>
        <v>101.44571428571429</v>
      </c>
      <c r="T10" s="28">
        <v>7.9089999999999994E-2</v>
      </c>
      <c r="U10" s="29">
        <v>7.2459999999999997E-2</v>
      </c>
      <c r="V10" s="29">
        <v>7.6539999999999997E-2</v>
      </c>
      <c r="W10" s="29">
        <v>7.1679999999999994E-2</v>
      </c>
      <c r="X10" s="29">
        <v>7.8189999999999996E-2</v>
      </c>
      <c r="Y10" s="29">
        <v>7.1410000000000001E-2</v>
      </c>
      <c r="Z10" s="74">
        <v>7.5459999999999999E-2</v>
      </c>
      <c r="AA10" s="40">
        <f t="shared" si="4"/>
        <v>7.4975714285714271E-2</v>
      </c>
      <c r="AB10" s="77">
        <f t="shared" si="5"/>
        <v>99.967619047619024</v>
      </c>
      <c r="AC10"/>
      <c r="AD10"/>
      <c r="AE10"/>
      <c r="AF10"/>
      <c r="AG10"/>
      <c r="AH10"/>
      <c r="AI10"/>
      <c r="AJ10"/>
    </row>
    <row r="11" spans="1:36" x14ac:dyDescent="0.25">
      <c r="A11" s="16" t="s">
        <v>10</v>
      </c>
      <c r="B11" s="28">
        <v>0.15154000000000001</v>
      </c>
      <c r="C11" s="29">
        <v>0.15087</v>
      </c>
      <c r="D11" s="29">
        <v>0.14929999999999999</v>
      </c>
      <c r="E11" s="29">
        <v>0.15290999999999999</v>
      </c>
      <c r="F11" s="29">
        <v>0.14988000000000001</v>
      </c>
      <c r="G11" s="29">
        <v>0.15129999999999999</v>
      </c>
      <c r="H11" s="34">
        <v>0.15276999999999999</v>
      </c>
      <c r="I11" s="40">
        <f t="shared" si="0"/>
        <v>0.15122428571428573</v>
      </c>
      <c r="J11" s="49">
        <f>I11/0.15*100</f>
        <v>100.81619047619049</v>
      </c>
      <c r="K11" s="28">
        <v>0.15118000000000001</v>
      </c>
      <c r="L11" s="29">
        <v>0.14817</v>
      </c>
      <c r="M11" s="29">
        <v>0.14979999999999999</v>
      </c>
      <c r="N11" s="29">
        <v>0.15583</v>
      </c>
      <c r="O11" s="29">
        <v>0.14377000000000001</v>
      </c>
      <c r="P11" s="29">
        <v>0.15234</v>
      </c>
      <c r="Q11" s="58">
        <v>0.15414</v>
      </c>
      <c r="R11" s="40">
        <f t="shared" si="2"/>
        <v>0.15074714285714289</v>
      </c>
      <c r="S11" s="49">
        <f>R11/0.15*100</f>
        <v>100.49809523809526</v>
      </c>
      <c r="T11" s="28">
        <v>0.15071000000000001</v>
      </c>
      <c r="U11" s="29">
        <v>0.14050000000000001</v>
      </c>
      <c r="V11" s="29">
        <v>0.14751</v>
      </c>
      <c r="W11" s="29">
        <v>0.14691000000000001</v>
      </c>
      <c r="X11" s="29">
        <v>0.14871000000000001</v>
      </c>
      <c r="Y11" s="29">
        <v>0.14473</v>
      </c>
      <c r="Z11" s="74">
        <v>0.14707000000000001</v>
      </c>
      <c r="AA11" s="40">
        <f t="shared" si="4"/>
        <v>0.14659142857142857</v>
      </c>
      <c r="AB11" s="77">
        <f>AA11/0.15*100</f>
        <v>97.727619047619058</v>
      </c>
      <c r="AC11"/>
      <c r="AD11"/>
      <c r="AE11"/>
      <c r="AF11"/>
      <c r="AG11"/>
      <c r="AH11"/>
      <c r="AI11"/>
      <c r="AJ11"/>
    </row>
    <row r="12" spans="1:36" x14ac:dyDescent="0.25">
      <c r="A12" s="16" t="s">
        <v>11</v>
      </c>
      <c r="B12" s="28">
        <v>7.3899999999999993E-2</v>
      </c>
      <c r="C12" s="29">
        <v>7.4340000000000003E-2</v>
      </c>
      <c r="D12" s="29">
        <v>7.3099999999999998E-2</v>
      </c>
      <c r="E12" s="29">
        <v>7.4789999999999995E-2</v>
      </c>
      <c r="F12" s="29">
        <v>7.3709999999999998E-2</v>
      </c>
      <c r="G12" s="29">
        <v>7.5770000000000004E-2</v>
      </c>
      <c r="H12" s="34">
        <v>7.5679999999999997E-2</v>
      </c>
      <c r="I12" s="40">
        <f t="shared" si="0"/>
        <v>7.4470000000000008E-2</v>
      </c>
      <c r="J12" s="49">
        <f t="shared" si="1"/>
        <v>99.293333333333351</v>
      </c>
      <c r="K12" s="28">
        <v>7.8539999999999999E-2</v>
      </c>
      <c r="L12" s="29">
        <v>7.3389999999999997E-2</v>
      </c>
      <c r="M12" s="29">
        <v>7.3230000000000003E-2</v>
      </c>
      <c r="N12" s="29">
        <v>7.9200000000000007E-2</v>
      </c>
      <c r="O12" s="29">
        <v>7.4870000000000006E-2</v>
      </c>
      <c r="P12" s="29">
        <v>7.5670000000000001E-2</v>
      </c>
      <c r="Q12" s="58">
        <v>7.621E-2</v>
      </c>
      <c r="R12" s="40">
        <f t="shared" si="2"/>
        <v>7.5872857142857145E-2</v>
      </c>
      <c r="S12" s="49">
        <f t="shared" si="3"/>
        <v>101.16380952380952</v>
      </c>
      <c r="T12" s="28">
        <v>7.578E-2</v>
      </c>
      <c r="U12" s="29">
        <v>6.9959999999999994E-2</v>
      </c>
      <c r="V12" s="29">
        <v>7.3649999999999993E-2</v>
      </c>
      <c r="W12" s="29">
        <v>7.3940000000000006E-2</v>
      </c>
      <c r="X12" s="29">
        <v>7.2859999999999994E-2</v>
      </c>
      <c r="Y12" s="29">
        <v>7.2050000000000003E-2</v>
      </c>
      <c r="Z12" s="74">
        <v>6.9580000000000003E-2</v>
      </c>
      <c r="AA12" s="40">
        <f t="shared" si="4"/>
        <v>7.2545714285714283E-2</v>
      </c>
      <c r="AB12" s="77">
        <f t="shared" si="5"/>
        <v>96.727619047619058</v>
      </c>
      <c r="AC12"/>
      <c r="AD12"/>
      <c r="AE12"/>
      <c r="AF12"/>
      <c r="AG12"/>
      <c r="AH12"/>
      <c r="AI12"/>
      <c r="AJ12"/>
    </row>
    <row r="13" spans="1:36" x14ac:dyDescent="0.25">
      <c r="A13" s="16" t="s">
        <v>12</v>
      </c>
      <c r="B13" s="28">
        <v>7.5880000000000003E-2</v>
      </c>
      <c r="C13" s="29">
        <v>7.4179999999999996E-2</v>
      </c>
      <c r="D13" s="29">
        <v>7.4069999999999997E-2</v>
      </c>
      <c r="E13" s="29">
        <v>7.3209999999999997E-2</v>
      </c>
      <c r="F13" s="29">
        <v>7.3830000000000007E-2</v>
      </c>
      <c r="G13" s="29">
        <v>7.4630000000000002E-2</v>
      </c>
      <c r="H13" s="34">
        <v>7.2609999999999994E-2</v>
      </c>
      <c r="I13" s="40">
        <f t="shared" si="0"/>
        <v>7.4058571428571418E-2</v>
      </c>
      <c r="J13" s="49">
        <f t="shared" si="1"/>
        <v>98.744761904761887</v>
      </c>
      <c r="K13" s="28">
        <v>7.2400000000000006E-2</v>
      </c>
      <c r="L13" s="29">
        <v>7.4370000000000006E-2</v>
      </c>
      <c r="M13" s="29">
        <v>7.1999999999999995E-2</v>
      </c>
      <c r="N13" s="29">
        <v>7.6020000000000004E-2</v>
      </c>
      <c r="O13" s="29">
        <v>7.0720000000000005E-2</v>
      </c>
      <c r="P13" s="29">
        <v>7.2109999999999994E-2</v>
      </c>
      <c r="Q13" s="58">
        <v>7.4310000000000001E-2</v>
      </c>
      <c r="R13" s="40">
        <f t="shared" si="2"/>
        <v>7.3132857142857138E-2</v>
      </c>
      <c r="S13" s="49">
        <f t="shared" si="3"/>
        <v>97.510476190476197</v>
      </c>
      <c r="T13" s="28">
        <v>7.4870000000000006E-2</v>
      </c>
      <c r="U13" s="29">
        <v>6.6549999999999998E-2</v>
      </c>
      <c r="V13" s="29">
        <v>7.3950000000000002E-2</v>
      </c>
      <c r="W13" s="29">
        <v>7.1360000000000007E-2</v>
      </c>
      <c r="X13" s="29">
        <v>7.0949999999999999E-2</v>
      </c>
      <c r="Y13" s="29">
        <v>7.0110000000000006E-2</v>
      </c>
      <c r="Z13" s="74">
        <v>7.2190000000000004E-2</v>
      </c>
      <c r="AA13" s="40">
        <f t="shared" si="4"/>
        <v>7.1425714285714301E-2</v>
      </c>
      <c r="AB13" s="77">
        <f t="shared" si="5"/>
        <v>95.234285714285733</v>
      </c>
      <c r="AC13"/>
      <c r="AD13"/>
      <c r="AE13"/>
      <c r="AF13"/>
      <c r="AG13"/>
      <c r="AH13"/>
      <c r="AI13"/>
      <c r="AJ13"/>
    </row>
    <row r="14" spans="1:36" x14ac:dyDescent="0.25">
      <c r="A14" s="16" t="s">
        <v>13</v>
      </c>
      <c r="B14" s="28">
        <v>7.3550000000000004E-2</v>
      </c>
      <c r="C14" s="29">
        <v>7.4630000000000002E-2</v>
      </c>
      <c r="D14" s="29">
        <v>7.4789999999999995E-2</v>
      </c>
      <c r="E14" s="29">
        <v>7.6050000000000006E-2</v>
      </c>
      <c r="F14" s="29">
        <v>7.4649999999999994E-2</v>
      </c>
      <c r="G14" s="29">
        <v>7.7229999999999993E-2</v>
      </c>
      <c r="H14" s="34">
        <v>7.5190000000000007E-2</v>
      </c>
      <c r="I14" s="40">
        <f t="shared" si="0"/>
        <v>7.5155714285714284E-2</v>
      </c>
      <c r="J14" s="49">
        <f t="shared" si="1"/>
        <v>100.20761904761906</v>
      </c>
      <c r="K14" s="28">
        <v>7.5829999999999995E-2</v>
      </c>
      <c r="L14" s="29">
        <v>7.4740000000000001E-2</v>
      </c>
      <c r="M14" s="29">
        <v>7.3209999999999997E-2</v>
      </c>
      <c r="N14" s="29">
        <v>7.9030000000000003E-2</v>
      </c>
      <c r="O14" s="29">
        <v>7.3139999999999997E-2</v>
      </c>
      <c r="P14" s="29">
        <v>7.5340000000000004E-2</v>
      </c>
      <c r="Q14" s="58">
        <v>7.8109999999999999E-2</v>
      </c>
      <c r="R14" s="40">
        <f t="shared" si="2"/>
        <v>7.562857142857142E-2</v>
      </c>
      <c r="S14" s="49">
        <f t="shared" si="3"/>
        <v>100.83809523809524</v>
      </c>
      <c r="T14" s="28">
        <v>7.6240000000000002E-2</v>
      </c>
      <c r="U14" s="29">
        <v>7.2800000000000004E-2</v>
      </c>
      <c r="V14" s="29">
        <v>7.3789999999999994E-2</v>
      </c>
      <c r="W14" s="29">
        <v>7.7079999999999996E-2</v>
      </c>
      <c r="X14" s="29">
        <v>7.5109999999999996E-2</v>
      </c>
      <c r="Y14" s="29">
        <v>7.4950000000000003E-2</v>
      </c>
      <c r="Z14" s="74">
        <v>7.3959999999999998E-2</v>
      </c>
      <c r="AA14" s="40">
        <f t="shared" si="4"/>
        <v>7.4847142857142862E-2</v>
      </c>
      <c r="AB14" s="77">
        <f t="shared" si="5"/>
        <v>99.796190476190489</v>
      </c>
      <c r="AC14"/>
      <c r="AD14"/>
      <c r="AE14"/>
      <c r="AF14"/>
      <c r="AG14"/>
      <c r="AH14"/>
      <c r="AI14"/>
      <c r="AJ14"/>
    </row>
    <row r="15" spans="1:36" x14ac:dyDescent="0.25">
      <c r="A15" s="16" t="s">
        <v>14</v>
      </c>
      <c r="B15" s="28">
        <v>7.3700000000000002E-2</v>
      </c>
      <c r="C15" s="29">
        <v>7.4079999999999993E-2</v>
      </c>
      <c r="D15" s="29">
        <v>7.2370000000000004E-2</v>
      </c>
      <c r="E15" s="29">
        <v>6.9769999999999999E-2</v>
      </c>
      <c r="F15" s="29">
        <v>7.2550000000000003E-2</v>
      </c>
      <c r="G15" s="29">
        <v>7.0190000000000002E-2</v>
      </c>
      <c r="H15" s="34">
        <v>7.2520000000000001E-2</v>
      </c>
      <c r="I15" s="40">
        <f t="shared" si="0"/>
        <v>7.2168571428571443E-2</v>
      </c>
      <c r="J15" s="49">
        <f t="shared" si="1"/>
        <v>96.22476190476192</v>
      </c>
      <c r="K15" s="28">
        <v>7.4429999999999996E-2</v>
      </c>
      <c r="L15" s="29">
        <v>7.0580000000000004E-2</v>
      </c>
      <c r="M15" s="29">
        <v>7.3450000000000001E-2</v>
      </c>
      <c r="N15" s="29">
        <v>7.707E-2</v>
      </c>
      <c r="O15" s="29">
        <v>7.3630000000000001E-2</v>
      </c>
      <c r="P15" s="29">
        <v>7.4510000000000007E-2</v>
      </c>
      <c r="Q15" s="58">
        <v>7.4349999999999999E-2</v>
      </c>
      <c r="R15" s="40">
        <f t="shared" si="2"/>
        <v>7.4002857142857134E-2</v>
      </c>
      <c r="S15" s="49">
        <f t="shared" si="3"/>
        <v>98.67047619047618</v>
      </c>
      <c r="T15" s="28">
        <v>7.3419999999999999E-2</v>
      </c>
      <c r="U15" s="29">
        <v>7.4050000000000005E-2</v>
      </c>
      <c r="V15" s="29">
        <v>7.8179999999999999E-2</v>
      </c>
      <c r="W15" s="29">
        <v>7.2489999999999999E-2</v>
      </c>
      <c r="X15" s="29">
        <v>7.2940000000000005E-2</v>
      </c>
      <c r="Y15" s="29">
        <v>7.5329999999999994E-2</v>
      </c>
      <c r="Z15" s="74">
        <v>7.1540000000000006E-2</v>
      </c>
      <c r="AA15" s="40">
        <f t="shared" si="4"/>
        <v>7.3992857142857152E-2</v>
      </c>
      <c r="AB15" s="77">
        <f t="shared" si="5"/>
        <v>98.657142857142873</v>
      </c>
      <c r="AC15"/>
      <c r="AD15"/>
      <c r="AE15"/>
      <c r="AF15"/>
      <c r="AG15"/>
      <c r="AH15"/>
      <c r="AI15"/>
      <c r="AJ15"/>
    </row>
    <row r="16" spans="1:36" x14ac:dyDescent="0.25">
      <c r="A16" s="16" t="s">
        <v>15</v>
      </c>
      <c r="B16" s="28">
        <v>7.7579999999999996E-2</v>
      </c>
      <c r="C16" s="29">
        <v>7.6170000000000002E-2</v>
      </c>
      <c r="D16" s="29">
        <v>7.6569999999999999E-2</v>
      </c>
      <c r="E16" s="29">
        <v>7.825E-2</v>
      </c>
      <c r="F16" s="29">
        <v>7.571E-2</v>
      </c>
      <c r="G16" s="29">
        <v>7.9579999999999998E-2</v>
      </c>
      <c r="H16" s="34">
        <v>7.603E-2</v>
      </c>
      <c r="I16" s="40">
        <f t="shared" si="0"/>
        <v>7.7127142857142852E-2</v>
      </c>
      <c r="J16" s="49">
        <f t="shared" si="1"/>
        <v>102.83619047619048</v>
      </c>
      <c r="K16" s="28">
        <v>7.3840000000000003E-2</v>
      </c>
      <c r="L16" s="29">
        <v>7.2510000000000005E-2</v>
      </c>
      <c r="M16" s="29">
        <v>7.5630000000000003E-2</v>
      </c>
      <c r="N16" s="29">
        <v>7.8600000000000003E-2</v>
      </c>
      <c r="O16" s="29">
        <v>7.1499999999999994E-2</v>
      </c>
      <c r="P16" s="29">
        <v>7.4389999999999998E-2</v>
      </c>
      <c r="Q16" s="58">
        <v>7.5399999999999995E-2</v>
      </c>
      <c r="R16" s="40">
        <f t="shared" si="2"/>
        <v>7.4552857142857157E-2</v>
      </c>
      <c r="S16" s="49">
        <f t="shared" si="3"/>
        <v>99.403809523809556</v>
      </c>
      <c r="T16" s="28">
        <v>7.5240000000000001E-2</v>
      </c>
      <c r="U16" s="29">
        <v>7.2169999999999998E-2</v>
      </c>
      <c r="V16" s="29">
        <v>7.8299999999999995E-2</v>
      </c>
      <c r="W16" s="29">
        <v>7.4709999999999999E-2</v>
      </c>
      <c r="X16" s="29">
        <v>7.5499999999999998E-2</v>
      </c>
      <c r="Y16" s="29">
        <v>7.3899999999999993E-2</v>
      </c>
      <c r="Z16" s="74">
        <v>7.5149999999999995E-2</v>
      </c>
      <c r="AA16" s="40">
        <f t="shared" si="4"/>
        <v>7.4995714285714277E-2</v>
      </c>
      <c r="AB16" s="77">
        <f t="shared" si="5"/>
        <v>99.994285714285695</v>
      </c>
      <c r="AC16"/>
      <c r="AD16"/>
      <c r="AE16"/>
      <c r="AF16"/>
      <c r="AG16"/>
      <c r="AH16"/>
      <c r="AI16"/>
      <c r="AJ16"/>
    </row>
    <row r="17" spans="1:36" x14ac:dyDescent="0.25">
      <c r="A17" s="16" t="s">
        <v>16</v>
      </c>
      <c r="B17" s="28">
        <v>6.9260000000000002E-2</v>
      </c>
      <c r="C17" s="29">
        <v>7.3690000000000005E-2</v>
      </c>
      <c r="D17" s="29">
        <v>6.9760000000000003E-2</v>
      </c>
      <c r="E17" s="29">
        <v>7.5840000000000005E-2</v>
      </c>
      <c r="F17" s="29">
        <v>7.1730000000000002E-2</v>
      </c>
      <c r="G17" s="29">
        <v>6.7930000000000004E-2</v>
      </c>
      <c r="H17" s="34">
        <v>7.109E-2</v>
      </c>
      <c r="I17" s="40">
        <f t="shared" si="0"/>
        <v>7.1328571428571436E-2</v>
      </c>
      <c r="J17" s="49">
        <f t="shared" si="1"/>
        <v>95.104761904761915</v>
      </c>
      <c r="K17" s="28">
        <v>7.7079999999999996E-2</v>
      </c>
      <c r="L17" s="29">
        <v>7.3770000000000002E-2</v>
      </c>
      <c r="M17" s="29">
        <v>7.5539999999999996E-2</v>
      </c>
      <c r="N17" s="29">
        <v>8.1680000000000003E-2</v>
      </c>
      <c r="O17" s="29">
        <v>7.2410000000000002E-2</v>
      </c>
      <c r="P17" s="29">
        <v>7.1260000000000004E-2</v>
      </c>
      <c r="Q17" s="58">
        <v>7.4190000000000006E-2</v>
      </c>
      <c r="R17" s="40">
        <f t="shared" si="2"/>
        <v>7.5132857142857126E-2</v>
      </c>
      <c r="S17" s="49">
        <f t="shared" si="3"/>
        <v>100.17714285714283</v>
      </c>
      <c r="T17" s="28">
        <v>7.4810000000000001E-2</v>
      </c>
      <c r="U17" s="29">
        <v>7.1160000000000001E-2</v>
      </c>
      <c r="V17" s="29">
        <v>7.2419999999999998E-2</v>
      </c>
      <c r="W17" s="29">
        <v>7.3400000000000007E-2</v>
      </c>
      <c r="X17" s="29">
        <v>7.2020000000000001E-2</v>
      </c>
      <c r="Y17" s="29">
        <v>7.2340000000000002E-2</v>
      </c>
      <c r="Z17" s="74">
        <v>6.9400000000000003E-2</v>
      </c>
      <c r="AA17" s="40">
        <f t="shared" si="4"/>
        <v>7.2221428571428561E-2</v>
      </c>
      <c r="AB17" s="77">
        <f t="shared" si="5"/>
        <v>96.295238095238091</v>
      </c>
      <c r="AC17"/>
      <c r="AD17"/>
      <c r="AE17"/>
      <c r="AF17"/>
      <c r="AG17"/>
      <c r="AH17"/>
      <c r="AI17"/>
      <c r="AJ17"/>
    </row>
    <row r="18" spans="1:36" x14ac:dyDescent="0.25">
      <c r="A18" s="16" t="s">
        <v>17</v>
      </c>
      <c r="B18" s="28">
        <v>7.5090000000000004E-2</v>
      </c>
      <c r="C18" s="29">
        <v>7.3300000000000004E-2</v>
      </c>
      <c r="D18" s="29">
        <v>7.2660000000000002E-2</v>
      </c>
      <c r="E18" s="29">
        <v>7.4730000000000005E-2</v>
      </c>
      <c r="F18" s="29">
        <v>7.3800000000000004E-2</v>
      </c>
      <c r="G18" s="29">
        <v>7.2539999999999993E-2</v>
      </c>
      <c r="H18" s="34">
        <v>7.5039999999999996E-2</v>
      </c>
      <c r="I18" s="40">
        <f t="shared" si="0"/>
        <v>7.3880000000000015E-2</v>
      </c>
      <c r="J18" s="49">
        <f t="shared" si="1"/>
        <v>98.506666666666689</v>
      </c>
      <c r="K18" s="28">
        <v>7.3020000000000002E-2</v>
      </c>
      <c r="L18" s="29">
        <v>7.0120000000000002E-2</v>
      </c>
      <c r="M18" s="29">
        <v>7.3959999999999998E-2</v>
      </c>
      <c r="N18" s="29">
        <v>7.8409999999999994E-2</v>
      </c>
      <c r="O18" s="29">
        <v>7.0510000000000003E-2</v>
      </c>
      <c r="P18" s="29">
        <v>7.0379999999999998E-2</v>
      </c>
      <c r="Q18" s="58">
        <v>7.3789999999999994E-2</v>
      </c>
      <c r="R18" s="40">
        <f t="shared" si="2"/>
        <v>7.2884285714285721E-2</v>
      </c>
      <c r="S18" s="49">
        <f t="shared" si="3"/>
        <v>97.179047619047637</v>
      </c>
      <c r="T18" s="28">
        <v>6.9800000000000001E-2</v>
      </c>
      <c r="U18" s="29">
        <v>7.041E-2</v>
      </c>
      <c r="V18" s="29">
        <v>7.1940000000000004E-2</v>
      </c>
      <c r="W18" s="29">
        <v>7.1749999999999994E-2</v>
      </c>
      <c r="X18" s="29">
        <v>7.4569999999999997E-2</v>
      </c>
      <c r="Y18" s="29">
        <v>7.4289999999999995E-2</v>
      </c>
      <c r="Z18" s="74">
        <v>7.145E-2</v>
      </c>
      <c r="AA18" s="40">
        <f t="shared" si="4"/>
        <v>7.2029999999999997E-2</v>
      </c>
      <c r="AB18" s="77">
        <f t="shared" si="5"/>
        <v>96.04</v>
      </c>
      <c r="AC18"/>
      <c r="AD18"/>
      <c r="AE18"/>
      <c r="AF18"/>
      <c r="AG18"/>
      <c r="AH18"/>
      <c r="AI18"/>
      <c r="AJ18"/>
    </row>
    <row r="19" spans="1:36" x14ac:dyDescent="0.25">
      <c r="A19" s="16" t="s">
        <v>18</v>
      </c>
      <c r="B19" s="28">
        <v>7.331E-2</v>
      </c>
      <c r="C19" s="29">
        <v>7.1410000000000001E-2</v>
      </c>
      <c r="D19" s="29">
        <v>7.5899999999999995E-2</v>
      </c>
      <c r="E19" s="29">
        <v>7.8740000000000004E-2</v>
      </c>
      <c r="F19" s="29">
        <v>7.6509999999999995E-2</v>
      </c>
      <c r="G19" s="29">
        <v>8.0189999999999997E-2</v>
      </c>
      <c r="H19" s="34">
        <v>7.7240000000000003E-2</v>
      </c>
      <c r="I19" s="40">
        <f t="shared" si="0"/>
        <v>7.6185714285714287E-2</v>
      </c>
      <c r="J19" s="49">
        <f t="shared" si="1"/>
        <v>101.5809523809524</v>
      </c>
      <c r="K19" s="28">
        <v>7.6880000000000004E-2</v>
      </c>
      <c r="L19" s="29">
        <v>7.4579999999999994E-2</v>
      </c>
      <c r="M19" s="29">
        <v>6.9440000000000002E-2</v>
      </c>
      <c r="N19" s="29">
        <v>7.6759999999999995E-2</v>
      </c>
      <c r="O19" s="29">
        <v>7.2270000000000001E-2</v>
      </c>
      <c r="P19" s="29">
        <v>7.3940000000000006E-2</v>
      </c>
      <c r="Q19" s="58">
        <v>7.6090000000000005E-2</v>
      </c>
      <c r="R19" s="40">
        <f t="shared" si="2"/>
        <v>7.4279999999999999E-2</v>
      </c>
      <c r="S19" s="49">
        <f t="shared" si="3"/>
        <v>99.04</v>
      </c>
      <c r="T19" s="28">
        <v>7.2179999999999994E-2</v>
      </c>
      <c r="U19" s="29">
        <v>7.0870000000000002E-2</v>
      </c>
      <c r="V19" s="29">
        <v>8.3779999999999993E-2</v>
      </c>
      <c r="W19" s="29">
        <v>7.6730000000000007E-2</v>
      </c>
      <c r="X19" s="29">
        <v>7.8740000000000004E-2</v>
      </c>
      <c r="Y19" s="29">
        <v>7.6230000000000006E-2</v>
      </c>
      <c r="Z19" s="74">
        <v>7.7759999999999996E-2</v>
      </c>
      <c r="AA19" s="40">
        <f t="shared" si="4"/>
        <v>7.6612857142857135E-2</v>
      </c>
      <c r="AB19" s="77">
        <f t="shared" si="5"/>
        <v>102.1504761904762</v>
      </c>
      <c r="AC19"/>
      <c r="AD19"/>
      <c r="AE19"/>
      <c r="AF19"/>
      <c r="AG19"/>
      <c r="AH19"/>
      <c r="AI19"/>
      <c r="AJ19"/>
    </row>
    <row r="20" spans="1:36" x14ac:dyDescent="0.25">
      <c r="A20" s="16" t="s">
        <v>19</v>
      </c>
      <c r="B20" s="28">
        <v>7.6789999999999997E-2</v>
      </c>
      <c r="C20" s="29">
        <v>7.6149999999999995E-2</v>
      </c>
      <c r="D20" s="29">
        <v>7.2040000000000007E-2</v>
      </c>
      <c r="E20" s="29">
        <v>8.0390000000000003E-2</v>
      </c>
      <c r="F20" s="29">
        <v>7.639E-2</v>
      </c>
      <c r="G20" s="29">
        <v>7.6880000000000004E-2</v>
      </c>
      <c r="H20" s="34">
        <v>7.17E-2</v>
      </c>
      <c r="I20" s="40">
        <f t="shared" si="0"/>
        <v>7.5762857142857146E-2</v>
      </c>
      <c r="J20" s="49">
        <f t="shared" si="1"/>
        <v>101.01714285714287</v>
      </c>
      <c r="K20" s="28">
        <v>6.9819999999999993E-2</v>
      </c>
      <c r="L20" s="29">
        <v>6.9159999999999999E-2</v>
      </c>
      <c r="M20" s="29">
        <v>7.0870000000000002E-2</v>
      </c>
      <c r="N20" s="29">
        <v>7.4980000000000005E-2</v>
      </c>
      <c r="O20" s="29">
        <v>7.2150000000000006E-2</v>
      </c>
      <c r="P20" s="29">
        <v>7.9899999999999999E-2</v>
      </c>
      <c r="Q20" s="58">
        <v>7.3069999999999996E-2</v>
      </c>
      <c r="R20" s="40">
        <f t="shared" si="2"/>
        <v>7.2849999999999984E-2</v>
      </c>
      <c r="S20" s="49">
        <f t="shared" si="3"/>
        <v>97.133333333333312</v>
      </c>
      <c r="T20" s="28">
        <v>7.6310000000000003E-2</v>
      </c>
      <c r="U20" s="29">
        <v>6.8760000000000002E-2</v>
      </c>
      <c r="V20" s="29">
        <v>7.3459999999999998E-2</v>
      </c>
      <c r="W20" s="29">
        <v>7.5730000000000006E-2</v>
      </c>
      <c r="X20" s="29">
        <v>7.5600000000000001E-2</v>
      </c>
      <c r="Y20" s="29">
        <v>6.6720000000000002E-2</v>
      </c>
      <c r="Z20" s="74">
        <v>7.2950000000000001E-2</v>
      </c>
      <c r="AA20" s="40">
        <f t="shared" si="4"/>
        <v>7.2790000000000007E-2</v>
      </c>
      <c r="AB20" s="77">
        <f t="shared" si="5"/>
        <v>97.053333333333342</v>
      </c>
      <c r="AC20"/>
      <c r="AD20"/>
      <c r="AE20"/>
      <c r="AF20"/>
      <c r="AG20"/>
      <c r="AH20"/>
      <c r="AI20"/>
      <c r="AJ20"/>
    </row>
    <row r="21" spans="1:36" x14ac:dyDescent="0.25">
      <c r="A21" s="16" t="s">
        <v>20</v>
      </c>
      <c r="B21" s="28">
        <v>7.5219999999999995E-2</v>
      </c>
      <c r="C21" s="29">
        <v>7.3810000000000001E-2</v>
      </c>
      <c r="D21" s="29">
        <v>7.0300000000000001E-2</v>
      </c>
      <c r="E21" s="29">
        <v>7.5630000000000003E-2</v>
      </c>
      <c r="F21" s="29">
        <v>7.7679999999999999E-2</v>
      </c>
      <c r="G21" s="29">
        <v>7.5679999999999997E-2</v>
      </c>
      <c r="H21" s="34">
        <v>7.6090000000000005E-2</v>
      </c>
      <c r="I21" s="40">
        <f t="shared" si="0"/>
        <v>7.491571428571428E-2</v>
      </c>
      <c r="J21" s="49">
        <f t="shared" si="1"/>
        <v>99.88761904761904</v>
      </c>
      <c r="K21" s="28">
        <v>7.3609999999999995E-2</v>
      </c>
      <c r="L21" s="29">
        <v>7.2370000000000004E-2</v>
      </c>
      <c r="M21" s="29">
        <v>7.9250000000000001E-2</v>
      </c>
      <c r="N21" s="29">
        <v>7.5389999999999999E-2</v>
      </c>
      <c r="O21" s="29">
        <v>7.6649999999999996E-2</v>
      </c>
      <c r="P21" s="29">
        <v>7.7520000000000006E-2</v>
      </c>
      <c r="Q21" s="58">
        <v>7.6310000000000003E-2</v>
      </c>
      <c r="R21" s="40">
        <f t="shared" si="2"/>
        <v>7.5871428571428576E-2</v>
      </c>
      <c r="S21" s="49">
        <f t="shared" si="3"/>
        <v>101.16190476190476</v>
      </c>
      <c r="T21" s="28">
        <v>7.6509999999999995E-2</v>
      </c>
      <c r="U21" s="29">
        <v>7.4999999999999997E-2</v>
      </c>
      <c r="V21" s="29">
        <v>7.8380000000000005E-2</v>
      </c>
      <c r="W21" s="29">
        <v>8.0329999999999999E-2</v>
      </c>
      <c r="X21" s="29">
        <v>7.9729999999999995E-2</v>
      </c>
      <c r="Y21" s="29">
        <v>7.2400000000000006E-2</v>
      </c>
      <c r="Z21" s="74">
        <v>7.639E-2</v>
      </c>
      <c r="AA21" s="40">
        <f t="shared" si="4"/>
        <v>7.6962857142857138E-2</v>
      </c>
      <c r="AB21" s="77">
        <f t="shared" si="5"/>
        <v>102.61714285714285</v>
      </c>
      <c r="AC21"/>
      <c r="AD21"/>
      <c r="AE21"/>
      <c r="AF21"/>
      <c r="AG21"/>
      <c r="AH21"/>
      <c r="AI21"/>
      <c r="AJ21"/>
    </row>
    <row r="22" spans="1:36" x14ac:dyDescent="0.25">
      <c r="A22" s="16" t="s">
        <v>21</v>
      </c>
      <c r="B22" s="28">
        <v>7.0010000000000003E-2</v>
      </c>
      <c r="C22" s="29">
        <v>7.399E-2</v>
      </c>
      <c r="D22" s="29">
        <v>6.9790000000000005E-2</v>
      </c>
      <c r="E22" s="29">
        <v>7.7679999999999999E-2</v>
      </c>
      <c r="F22" s="29">
        <v>7.0230000000000001E-2</v>
      </c>
      <c r="G22" s="29">
        <v>6.8640000000000007E-2</v>
      </c>
      <c r="H22" s="34">
        <v>7.2169999999999998E-2</v>
      </c>
      <c r="I22" s="40">
        <f t="shared" si="0"/>
        <v>7.1787142857142855E-2</v>
      </c>
      <c r="J22" s="49">
        <f t="shared" si="1"/>
        <v>95.716190476190476</v>
      </c>
      <c r="K22" s="28">
        <v>7.3359999999999995E-2</v>
      </c>
      <c r="L22" s="29">
        <v>7.4069999999999997E-2</v>
      </c>
      <c r="M22" s="29">
        <v>6.7699999999999996E-2</v>
      </c>
      <c r="N22" s="29">
        <v>7.2050000000000003E-2</v>
      </c>
      <c r="O22" s="29">
        <v>7.0940000000000003E-2</v>
      </c>
      <c r="P22" s="29">
        <v>7.5499999999999998E-2</v>
      </c>
      <c r="Q22" s="58">
        <v>7.9560000000000006E-2</v>
      </c>
      <c r="R22" s="40">
        <f t="shared" si="2"/>
        <v>7.3311428571428569E-2</v>
      </c>
      <c r="S22" s="49">
        <f t="shared" si="3"/>
        <v>97.748571428571424</v>
      </c>
      <c r="T22" s="28">
        <v>7.918E-2</v>
      </c>
      <c r="U22" s="29">
        <v>7.2660000000000002E-2</v>
      </c>
      <c r="V22" s="29">
        <v>7.6170000000000002E-2</v>
      </c>
      <c r="W22" s="29">
        <v>8.3159999999999998E-2</v>
      </c>
      <c r="X22" s="29">
        <v>8.0460000000000004E-2</v>
      </c>
      <c r="Y22" s="29">
        <v>8.1939999999999999E-2</v>
      </c>
      <c r="Z22" s="74">
        <v>8.0390000000000003E-2</v>
      </c>
      <c r="AA22" s="40">
        <f t="shared" si="4"/>
        <v>7.9137142857142864E-2</v>
      </c>
      <c r="AB22" s="77">
        <f t="shared" si="5"/>
        <v>105.5161904761905</v>
      </c>
      <c r="AC22"/>
      <c r="AD22"/>
      <c r="AE22"/>
      <c r="AF22"/>
      <c r="AG22"/>
      <c r="AH22"/>
      <c r="AI22"/>
      <c r="AJ22"/>
    </row>
    <row r="23" spans="1:36" x14ac:dyDescent="0.25">
      <c r="A23" s="16" t="s">
        <v>22</v>
      </c>
      <c r="B23" s="28">
        <v>7.621E-2</v>
      </c>
      <c r="C23" s="29">
        <v>7.6749999999999999E-2</v>
      </c>
      <c r="D23" s="29">
        <v>7.4370000000000006E-2</v>
      </c>
      <c r="E23" s="29">
        <v>7.5569999999999998E-2</v>
      </c>
      <c r="F23" s="29">
        <v>0</v>
      </c>
      <c r="G23" s="29">
        <v>7.7660000000000007E-2</v>
      </c>
      <c r="H23" s="34">
        <v>7.7289999999999998E-2</v>
      </c>
      <c r="I23" s="40">
        <f t="shared" si="0"/>
        <v>6.5407142857142858E-2</v>
      </c>
      <c r="J23" s="49">
        <f t="shared" si="1"/>
        <v>87.209523809523816</v>
      </c>
      <c r="K23" s="28">
        <v>7.7649999999999997E-2</v>
      </c>
      <c r="L23" s="29">
        <v>7.3010000000000005E-2</v>
      </c>
      <c r="M23" s="29">
        <v>7.9420000000000004E-2</v>
      </c>
      <c r="N23" s="29">
        <v>8.0960000000000004E-2</v>
      </c>
      <c r="O23" s="29">
        <v>7.7600000000000002E-2</v>
      </c>
      <c r="P23" s="29">
        <v>7.8E-2</v>
      </c>
      <c r="Q23" s="58">
        <v>7.8240000000000004E-2</v>
      </c>
      <c r="R23" s="40">
        <f t="shared" si="2"/>
        <v>7.7840000000000006E-2</v>
      </c>
      <c r="S23" s="49">
        <f t="shared" si="3"/>
        <v>103.78666666666668</v>
      </c>
      <c r="T23" s="28">
        <v>7.553E-2</v>
      </c>
      <c r="U23" s="29">
        <v>7.0510000000000003E-2</v>
      </c>
      <c r="V23" s="29">
        <v>7.5420000000000001E-2</v>
      </c>
      <c r="W23" s="29">
        <v>7.2059999999999999E-2</v>
      </c>
      <c r="X23" s="29">
        <v>7.2120000000000004E-2</v>
      </c>
      <c r="Y23" s="29">
        <v>6.7640000000000006E-2</v>
      </c>
      <c r="Z23" s="74">
        <v>7.5200000000000003E-2</v>
      </c>
      <c r="AA23" s="40">
        <f t="shared" si="4"/>
        <v>7.264000000000001E-2</v>
      </c>
      <c r="AB23" s="77">
        <f t="shared" si="5"/>
        <v>96.853333333333353</v>
      </c>
      <c r="AC23"/>
      <c r="AD23"/>
      <c r="AE23"/>
      <c r="AF23"/>
      <c r="AG23"/>
      <c r="AH23"/>
      <c r="AI23"/>
      <c r="AJ23"/>
    </row>
    <row r="24" spans="1:36" x14ac:dyDescent="0.25">
      <c r="A24" s="16" t="s">
        <v>23</v>
      </c>
      <c r="B24" s="28">
        <v>7.7359999999999998E-2</v>
      </c>
      <c r="C24" s="29">
        <v>7.6689999999999994E-2</v>
      </c>
      <c r="D24" s="29">
        <v>7.2539999999999993E-2</v>
      </c>
      <c r="E24" s="29">
        <v>7.2340000000000002E-2</v>
      </c>
      <c r="F24" s="29">
        <v>7.3370000000000005E-2</v>
      </c>
      <c r="G24" s="29">
        <v>7.0480000000000001E-2</v>
      </c>
      <c r="H24" s="34">
        <v>7.5980000000000006E-2</v>
      </c>
      <c r="I24" s="40">
        <f t="shared" si="0"/>
        <v>7.4108571428571426E-2</v>
      </c>
      <c r="J24" s="49">
        <f t="shared" si="1"/>
        <v>98.811428571428578</v>
      </c>
      <c r="K24" s="28">
        <v>7.5450000000000003E-2</v>
      </c>
      <c r="L24" s="29">
        <v>7.0709999999999995E-2</v>
      </c>
      <c r="M24" s="29">
        <v>7.4139999999999998E-2</v>
      </c>
      <c r="N24" s="29">
        <v>7.4929999999999997E-2</v>
      </c>
      <c r="O24" s="29">
        <v>7.1959999999999996E-2</v>
      </c>
      <c r="P24" s="29">
        <v>7.4899999999999994E-2</v>
      </c>
      <c r="Q24" s="58">
        <v>7.6569999999999999E-2</v>
      </c>
      <c r="R24" s="40">
        <f t="shared" si="2"/>
        <v>7.409428571428571E-2</v>
      </c>
      <c r="S24" s="49">
        <f t="shared" si="3"/>
        <v>98.792380952380952</v>
      </c>
      <c r="T24" s="28">
        <v>7.3889999999999997E-2</v>
      </c>
      <c r="U24" s="29">
        <v>7.2789999999999994E-2</v>
      </c>
      <c r="V24" s="29">
        <v>7.5160000000000005E-2</v>
      </c>
      <c r="W24" s="29">
        <v>7.3039999999999994E-2</v>
      </c>
      <c r="X24" s="29">
        <v>7.6719999999999997E-2</v>
      </c>
      <c r="Y24" s="29">
        <v>7.3880000000000001E-2</v>
      </c>
      <c r="Z24" s="74">
        <v>7.0580000000000004E-2</v>
      </c>
      <c r="AA24" s="40">
        <f t="shared" si="4"/>
        <v>7.3722857142857132E-2</v>
      </c>
      <c r="AB24" s="77">
        <f t="shared" si="5"/>
        <v>98.297142857142845</v>
      </c>
      <c r="AC24"/>
      <c r="AD24"/>
      <c r="AE24"/>
      <c r="AF24"/>
      <c r="AG24"/>
      <c r="AH24"/>
      <c r="AI24"/>
      <c r="AJ24"/>
    </row>
    <row r="25" spans="1:36" x14ac:dyDescent="0.25">
      <c r="A25" s="16" t="s">
        <v>24</v>
      </c>
      <c r="B25" s="28">
        <v>7.2599999999999998E-2</v>
      </c>
      <c r="C25" s="29">
        <v>7.5139999999999998E-2</v>
      </c>
      <c r="D25" s="29">
        <v>6.9419999999999996E-2</v>
      </c>
      <c r="E25" s="29">
        <v>7.3139999999999997E-2</v>
      </c>
      <c r="F25" s="29">
        <v>7.2919999999999999E-2</v>
      </c>
      <c r="G25" s="29">
        <v>7.3980000000000004E-2</v>
      </c>
      <c r="H25" s="34">
        <v>7.6230000000000006E-2</v>
      </c>
      <c r="I25" s="40">
        <f t="shared" si="0"/>
        <v>7.3347142857142847E-2</v>
      </c>
      <c r="J25" s="49">
        <f t="shared" si="1"/>
        <v>97.796190476190475</v>
      </c>
      <c r="K25" s="28">
        <v>7.3730000000000004E-2</v>
      </c>
      <c r="L25" s="29">
        <v>6.966E-2</v>
      </c>
      <c r="M25" s="29">
        <v>7.3980000000000004E-2</v>
      </c>
      <c r="N25" s="29">
        <v>7.5050000000000006E-2</v>
      </c>
      <c r="O25" s="29">
        <v>7.2749999999999995E-2</v>
      </c>
      <c r="P25" s="29">
        <v>7.7579999999999996E-2</v>
      </c>
      <c r="Q25" s="58">
        <v>7.8259999999999996E-2</v>
      </c>
      <c r="R25" s="40">
        <f t="shared" si="2"/>
        <v>7.4429999999999996E-2</v>
      </c>
      <c r="S25" s="49">
        <f t="shared" si="3"/>
        <v>99.24</v>
      </c>
      <c r="T25" s="28">
        <v>7.9100000000000004E-2</v>
      </c>
      <c r="U25" s="29">
        <v>7.3410000000000003E-2</v>
      </c>
      <c r="V25" s="29">
        <v>7.424E-2</v>
      </c>
      <c r="W25" s="29">
        <v>7.4149999999999994E-2</v>
      </c>
      <c r="X25" s="29">
        <v>7.5670000000000001E-2</v>
      </c>
      <c r="Y25" s="29">
        <v>7.0480000000000001E-2</v>
      </c>
      <c r="Z25" s="74">
        <v>7.5620000000000007E-2</v>
      </c>
      <c r="AA25" s="40">
        <f t="shared" si="4"/>
        <v>7.4667142857142849E-2</v>
      </c>
      <c r="AB25" s="77">
        <f t="shared" si="5"/>
        <v>99.556190476190466</v>
      </c>
      <c r="AC25"/>
      <c r="AD25"/>
      <c r="AE25"/>
      <c r="AF25"/>
      <c r="AG25"/>
      <c r="AH25"/>
      <c r="AI25"/>
      <c r="AJ25"/>
    </row>
    <row r="26" spans="1:36" x14ac:dyDescent="0.25">
      <c r="A26" s="16" t="s">
        <v>25</v>
      </c>
      <c r="B26" s="28">
        <v>6.8540000000000004E-2</v>
      </c>
      <c r="C26" s="29">
        <v>7.4310000000000001E-2</v>
      </c>
      <c r="D26" s="29">
        <v>7.2819999999999996E-2</v>
      </c>
      <c r="E26" s="29">
        <v>7.2400000000000006E-2</v>
      </c>
      <c r="F26" s="29">
        <v>7.109E-2</v>
      </c>
      <c r="G26" s="29">
        <v>7.2730000000000003E-2</v>
      </c>
      <c r="H26" s="34">
        <v>7.6060000000000003E-2</v>
      </c>
      <c r="I26" s="40">
        <f t="shared" si="0"/>
        <v>7.256428571428572E-2</v>
      </c>
      <c r="J26" s="49">
        <f t="shared" si="1"/>
        <v>96.752380952380975</v>
      </c>
      <c r="K26" s="28">
        <v>7.7929999999999999E-2</v>
      </c>
      <c r="L26" s="29">
        <v>7.077E-2</v>
      </c>
      <c r="M26" s="29">
        <v>7.2709999999999997E-2</v>
      </c>
      <c r="N26" s="29">
        <v>7.8179999999999999E-2</v>
      </c>
      <c r="O26" s="29">
        <v>7.4990000000000001E-2</v>
      </c>
      <c r="P26" s="29">
        <v>7.8939999999999996E-2</v>
      </c>
      <c r="Q26" s="58">
        <v>8.0659999999999996E-2</v>
      </c>
      <c r="R26" s="40">
        <f t="shared" si="2"/>
        <v>7.6311428571428572E-2</v>
      </c>
      <c r="S26" s="49">
        <f t="shared" si="3"/>
        <v>101.74857142857144</v>
      </c>
      <c r="T26" s="28">
        <v>7.492E-2</v>
      </c>
      <c r="U26" s="29">
        <v>6.6400000000000001E-2</v>
      </c>
      <c r="V26" s="29">
        <v>7.6499999999999999E-2</v>
      </c>
      <c r="W26" s="29">
        <v>7.7170000000000002E-2</v>
      </c>
      <c r="X26" s="29">
        <v>7.6069999999999999E-2</v>
      </c>
      <c r="Y26" s="29">
        <v>7.1190000000000003E-2</v>
      </c>
      <c r="Z26" s="74">
        <v>7.0459999999999995E-2</v>
      </c>
      <c r="AA26" s="40">
        <f t="shared" si="4"/>
        <v>7.324428571428572E-2</v>
      </c>
      <c r="AB26" s="77">
        <f t="shared" si="5"/>
        <v>97.659047619047641</v>
      </c>
      <c r="AC26"/>
      <c r="AD26"/>
      <c r="AE26"/>
      <c r="AF26"/>
      <c r="AG26"/>
      <c r="AH26"/>
      <c r="AI26"/>
      <c r="AJ26"/>
    </row>
    <row r="27" spans="1:36" x14ac:dyDescent="0.25">
      <c r="A27" s="16" t="s">
        <v>26</v>
      </c>
      <c r="B27" s="136">
        <v>7.3649999999999993E-2</v>
      </c>
      <c r="C27" s="137">
        <v>6.9989999999999997E-2</v>
      </c>
      <c r="D27" s="137">
        <v>7.2150000000000006E-2</v>
      </c>
      <c r="E27" s="137">
        <v>6.7510000000000001E-2</v>
      </c>
      <c r="F27" s="137">
        <v>6.7210000000000006E-2</v>
      </c>
      <c r="G27" s="137">
        <v>6.4250000000000002E-2</v>
      </c>
      <c r="H27" s="76">
        <v>6.7559999999999995E-2</v>
      </c>
      <c r="I27" s="40">
        <f t="shared" si="0"/>
        <v>6.8902857142857141E-2</v>
      </c>
      <c r="J27" s="49">
        <f t="shared" si="1"/>
        <v>91.870476190476197</v>
      </c>
      <c r="K27" s="28">
        <v>6.9830000000000003E-2</v>
      </c>
      <c r="L27" s="29">
        <v>6.3579999999999998E-2</v>
      </c>
      <c r="M27" s="29">
        <v>6.1310000000000003E-2</v>
      </c>
      <c r="N27" s="29">
        <v>5.8349999999999999E-2</v>
      </c>
      <c r="O27" s="29">
        <v>6.6699999999999995E-2</v>
      </c>
      <c r="P27" s="29">
        <v>5.2479999999999999E-2</v>
      </c>
      <c r="Q27" s="58">
        <v>6.8080000000000002E-2</v>
      </c>
      <c r="R27" s="40">
        <f t="shared" si="2"/>
        <v>6.2904285714285718E-2</v>
      </c>
      <c r="S27" s="49">
        <f t="shared" si="3"/>
        <v>83.872380952380965</v>
      </c>
      <c r="T27" s="28">
        <v>7.9280000000000003E-2</v>
      </c>
      <c r="U27" s="29">
        <v>8.6120000000000002E-2</v>
      </c>
      <c r="V27" s="29">
        <v>8.6550000000000002E-2</v>
      </c>
      <c r="W27" s="29">
        <v>9.2979999999999993E-2</v>
      </c>
      <c r="X27" s="29">
        <v>8.0820000000000003E-2</v>
      </c>
      <c r="Y27" s="29">
        <v>8.3540000000000003E-2</v>
      </c>
      <c r="Z27" s="74">
        <v>7.578E-2</v>
      </c>
      <c r="AA27" s="40">
        <f t="shared" si="4"/>
        <v>8.358142857142857E-2</v>
      </c>
      <c r="AB27" s="77">
        <f t="shared" si="5"/>
        <v>111.44190476190477</v>
      </c>
      <c r="AC27"/>
      <c r="AD27"/>
      <c r="AE27"/>
      <c r="AF27"/>
      <c r="AG27"/>
      <c r="AH27"/>
      <c r="AI27"/>
      <c r="AJ27"/>
    </row>
    <row r="28" spans="1:36" x14ac:dyDescent="0.25">
      <c r="A28" s="16" t="s">
        <v>27</v>
      </c>
      <c r="B28" s="28">
        <v>7.7509999999999996E-2</v>
      </c>
      <c r="C28" s="29">
        <v>8.0879999999999994E-2</v>
      </c>
      <c r="D28" s="29">
        <v>8.1979999999999997E-2</v>
      </c>
      <c r="E28" s="29">
        <v>7.8240000000000004E-2</v>
      </c>
      <c r="F28" s="29">
        <v>7.9439999999999997E-2</v>
      </c>
      <c r="G28" s="29">
        <v>7.9430000000000001E-2</v>
      </c>
      <c r="H28" s="34">
        <v>8.8590000000000002E-2</v>
      </c>
      <c r="I28" s="40">
        <f t="shared" si="0"/>
        <v>8.0867142857142846E-2</v>
      </c>
      <c r="J28" s="49">
        <f t="shared" si="1"/>
        <v>107.82285714285713</v>
      </c>
      <c r="K28" s="28">
        <v>7.6579999999999995E-2</v>
      </c>
      <c r="L28" s="29">
        <v>7.5939999999999994E-2</v>
      </c>
      <c r="M28" s="29">
        <v>8.1820000000000004E-2</v>
      </c>
      <c r="N28" s="29">
        <v>8.5809999999999997E-2</v>
      </c>
      <c r="O28" s="29">
        <v>7.1489999999999998E-2</v>
      </c>
      <c r="P28" s="29">
        <v>7.7960000000000002E-2</v>
      </c>
      <c r="Q28" s="58">
        <v>7.5319999999999998E-2</v>
      </c>
      <c r="R28" s="40">
        <f t="shared" si="2"/>
        <v>7.7845714285714296E-2</v>
      </c>
      <c r="S28" s="49">
        <f t="shared" si="3"/>
        <v>103.79428571428573</v>
      </c>
      <c r="T28" s="28">
        <v>7.5450000000000003E-2</v>
      </c>
      <c r="U28" s="29">
        <v>7.5270000000000004E-2</v>
      </c>
      <c r="V28" s="29">
        <v>7.4590000000000004E-2</v>
      </c>
      <c r="W28" s="29">
        <v>7.3289999999999994E-2</v>
      </c>
      <c r="X28" s="29">
        <v>7.7609999999999998E-2</v>
      </c>
      <c r="Y28" s="29">
        <v>6.9129999999999997E-2</v>
      </c>
      <c r="Z28" s="74">
        <v>7.4899999999999994E-2</v>
      </c>
      <c r="AA28" s="40">
        <f t="shared" si="4"/>
        <v>7.4319999999999983E-2</v>
      </c>
      <c r="AB28" s="77">
        <f t="shared" si="5"/>
        <v>99.093333333333305</v>
      </c>
      <c r="AC28"/>
      <c r="AD28"/>
      <c r="AE28"/>
      <c r="AF28"/>
      <c r="AG28"/>
      <c r="AH28"/>
      <c r="AI28"/>
      <c r="AJ28"/>
    </row>
    <row r="29" spans="1:36" x14ac:dyDescent="0.25">
      <c r="A29" s="16" t="s">
        <v>28</v>
      </c>
      <c r="B29" s="28">
        <v>7.8219999999999998E-2</v>
      </c>
      <c r="C29" s="29">
        <v>7.2359999999999994E-2</v>
      </c>
      <c r="D29" s="29">
        <v>7.8210000000000002E-2</v>
      </c>
      <c r="E29" s="29">
        <v>7.6289999999999997E-2</v>
      </c>
      <c r="F29" s="29">
        <v>7.7340000000000006E-2</v>
      </c>
      <c r="G29" s="29">
        <v>8.0879999999999994E-2</v>
      </c>
      <c r="H29" s="34">
        <v>7.6200000000000004E-2</v>
      </c>
      <c r="I29" s="40">
        <f t="shared" si="0"/>
        <v>7.7071428571428582E-2</v>
      </c>
      <c r="J29" s="49">
        <f t="shared" si="1"/>
        <v>102.76190476190479</v>
      </c>
      <c r="K29" s="28">
        <v>6.9830000000000003E-2</v>
      </c>
      <c r="L29" s="29">
        <v>6.3030000000000003E-2</v>
      </c>
      <c r="M29" s="29">
        <v>7.3279999999999998E-2</v>
      </c>
      <c r="N29" s="29">
        <v>7.7920000000000003E-2</v>
      </c>
      <c r="O29" s="29">
        <v>7.3120000000000004E-2</v>
      </c>
      <c r="P29" s="29">
        <v>7.8609999999999999E-2</v>
      </c>
      <c r="Q29" s="58">
        <v>7.5219999999999995E-2</v>
      </c>
      <c r="R29" s="40">
        <f t="shared" si="2"/>
        <v>7.3001428571428564E-2</v>
      </c>
      <c r="S29" s="49">
        <f t="shared" si="3"/>
        <v>97.335238095238083</v>
      </c>
      <c r="T29" s="28">
        <v>7.7590000000000006E-2</v>
      </c>
      <c r="U29" s="29">
        <v>7.6369999999999993E-2</v>
      </c>
      <c r="V29" s="29">
        <v>8.1909999999999997E-2</v>
      </c>
      <c r="W29" s="29">
        <v>7.7289999999999998E-2</v>
      </c>
      <c r="X29" s="29">
        <v>8.1409999999999996E-2</v>
      </c>
      <c r="Y29" s="29">
        <v>7.7869999999999995E-2</v>
      </c>
      <c r="Z29" s="74">
        <v>7.5870000000000007E-2</v>
      </c>
      <c r="AA29" s="40">
        <f t="shared" si="4"/>
        <v>7.8329999999999997E-2</v>
      </c>
      <c r="AB29" s="77">
        <f t="shared" si="5"/>
        <v>104.44</v>
      </c>
      <c r="AC29"/>
      <c r="AD29"/>
      <c r="AE29"/>
      <c r="AF29"/>
      <c r="AG29"/>
      <c r="AH29"/>
      <c r="AI29"/>
      <c r="AJ29"/>
    </row>
    <row r="30" spans="1:36" x14ac:dyDescent="0.25">
      <c r="A30" s="16" t="s">
        <v>29</v>
      </c>
      <c r="B30" s="28">
        <v>7.3130000000000001E-2</v>
      </c>
      <c r="C30" s="29">
        <v>7.8659999999999994E-2</v>
      </c>
      <c r="D30" s="29">
        <v>7.485E-2</v>
      </c>
      <c r="E30" s="29">
        <v>7.8659999999999994E-2</v>
      </c>
      <c r="F30" s="29">
        <v>7.7530000000000002E-2</v>
      </c>
      <c r="G30" s="29">
        <v>7.4889999999999998E-2</v>
      </c>
      <c r="H30" s="34">
        <v>7.4740000000000001E-2</v>
      </c>
      <c r="I30" s="40">
        <f t="shared" si="0"/>
        <v>7.6065714285714278E-2</v>
      </c>
      <c r="J30" s="49">
        <f t="shared" si="1"/>
        <v>101.42095238095237</v>
      </c>
      <c r="K30" s="28">
        <v>7.7079999999999996E-2</v>
      </c>
      <c r="L30" s="29">
        <v>7.3819999999999997E-2</v>
      </c>
      <c r="M30" s="29">
        <v>7.4279999999999999E-2</v>
      </c>
      <c r="N30" s="29">
        <v>7.6700000000000004E-2</v>
      </c>
      <c r="O30" s="29">
        <v>7.8899999999999998E-2</v>
      </c>
      <c r="P30" s="29">
        <v>7.5069999999999998E-2</v>
      </c>
      <c r="Q30" s="58">
        <v>7.7090000000000006E-2</v>
      </c>
      <c r="R30" s="40">
        <f t="shared" si="2"/>
        <v>7.613428571428571E-2</v>
      </c>
      <c r="S30" s="49">
        <f t="shared" si="3"/>
        <v>101.51238095238095</v>
      </c>
      <c r="T30" s="28">
        <v>7.8979999999999995E-2</v>
      </c>
      <c r="U30" s="29">
        <v>7.775E-2</v>
      </c>
      <c r="V30" s="29">
        <v>7.5740000000000002E-2</v>
      </c>
      <c r="W30" s="29">
        <v>7.5990000000000002E-2</v>
      </c>
      <c r="X30" s="29">
        <v>7.9189999999999997E-2</v>
      </c>
      <c r="Y30" s="29">
        <v>7.5439999999999993E-2</v>
      </c>
      <c r="Z30" s="74">
        <v>7.535E-2</v>
      </c>
      <c r="AA30" s="40">
        <f t="shared" si="4"/>
        <v>7.6919999999999988E-2</v>
      </c>
      <c r="AB30" s="77">
        <f t="shared" si="5"/>
        <v>102.55999999999999</v>
      </c>
      <c r="AC30"/>
      <c r="AD30"/>
      <c r="AE30"/>
      <c r="AF30"/>
      <c r="AG30"/>
      <c r="AH30"/>
      <c r="AI30"/>
      <c r="AJ30"/>
    </row>
    <row r="31" spans="1:36" x14ac:dyDescent="0.25">
      <c r="A31" s="16" t="s">
        <v>30</v>
      </c>
      <c r="B31" s="28">
        <v>7.6679999999999998E-2</v>
      </c>
      <c r="C31" s="29">
        <v>7.1739999999999998E-2</v>
      </c>
      <c r="D31" s="29">
        <v>7.0830000000000004E-2</v>
      </c>
      <c r="E31" s="29">
        <v>7.7259999999999995E-2</v>
      </c>
      <c r="F31" s="29">
        <v>7.5139999999999998E-2</v>
      </c>
      <c r="G31" s="29">
        <v>7.1669999999999998E-2</v>
      </c>
      <c r="H31" s="34">
        <v>7.3090000000000002E-2</v>
      </c>
      <c r="I31" s="40">
        <f t="shared" si="0"/>
        <v>7.3772857142857154E-2</v>
      </c>
      <c r="J31" s="49">
        <f t="shared" si="1"/>
        <v>98.363809523809536</v>
      </c>
      <c r="K31" s="28">
        <v>7.2270000000000001E-2</v>
      </c>
      <c r="L31" s="29">
        <v>6.6919999999999993E-2</v>
      </c>
      <c r="M31" s="29">
        <v>7.4889999999999998E-2</v>
      </c>
      <c r="N31" s="29">
        <v>8.2879999999999995E-2</v>
      </c>
      <c r="O31" s="29">
        <v>7.1220000000000006E-2</v>
      </c>
      <c r="P31" s="29">
        <v>7.5240000000000001E-2</v>
      </c>
      <c r="Q31" s="58">
        <v>7.6069999999999999E-2</v>
      </c>
      <c r="R31" s="40">
        <f t="shared" si="2"/>
        <v>7.421285714285715E-2</v>
      </c>
      <c r="S31" s="49">
        <f t="shared" si="3"/>
        <v>98.950476190476195</v>
      </c>
      <c r="T31" s="28">
        <v>7.3620000000000005E-2</v>
      </c>
      <c r="U31" s="29">
        <v>7.7420000000000003E-2</v>
      </c>
      <c r="V31" s="29">
        <v>8.2669999999999993E-2</v>
      </c>
      <c r="W31" s="29">
        <v>7.2800000000000004E-2</v>
      </c>
      <c r="X31" s="29">
        <v>7.6329999999999995E-2</v>
      </c>
      <c r="Y31" s="29">
        <v>7.4160000000000004E-2</v>
      </c>
      <c r="Z31" s="74">
        <v>7.5259999999999994E-2</v>
      </c>
      <c r="AA31" s="40">
        <f t="shared" si="4"/>
        <v>7.6037142857142845E-2</v>
      </c>
      <c r="AB31" s="77">
        <f t="shared" si="5"/>
        <v>101.38285714285713</v>
      </c>
      <c r="AC31"/>
      <c r="AD31"/>
      <c r="AE31"/>
      <c r="AF31"/>
      <c r="AG31"/>
      <c r="AH31"/>
      <c r="AI31"/>
      <c r="AJ31"/>
    </row>
    <row r="32" spans="1:36" x14ac:dyDescent="0.25">
      <c r="A32" s="16" t="s">
        <v>31</v>
      </c>
      <c r="B32" s="28">
        <v>7.8969999999999999E-2</v>
      </c>
      <c r="C32" s="29">
        <v>7.1529999999999996E-2</v>
      </c>
      <c r="D32" s="29">
        <v>7.4709999999999999E-2</v>
      </c>
      <c r="E32" s="29">
        <v>7.5689999999999993E-2</v>
      </c>
      <c r="F32" s="29">
        <v>7.0129999999999998E-2</v>
      </c>
      <c r="G32" s="29">
        <v>7.8969999999999999E-2</v>
      </c>
      <c r="H32" s="34">
        <v>7.6310000000000003E-2</v>
      </c>
      <c r="I32" s="40">
        <f t="shared" si="0"/>
        <v>7.5187142857142855E-2</v>
      </c>
      <c r="J32" s="49">
        <f t="shared" si="1"/>
        <v>100.24952380952381</v>
      </c>
      <c r="K32" s="28">
        <v>7.4880000000000002E-2</v>
      </c>
      <c r="L32" s="29">
        <v>7.0760000000000003E-2</v>
      </c>
      <c r="M32" s="29">
        <v>7.8899999999999998E-2</v>
      </c>
      <c r="N32" s="29">
        <v>7.5950000000000004E-2</v>
      </c>
      <c r="O32" s="29">
        <v>6.9610000000000005E-2</v>
      </c>
      <c r="P32" s="29">
        <v>7.7039999999999997E-2</v>
      </c>
      <c r="Q32" s="58">
        <v>7.4069999999999997E-2</v>
      </c>
      <c r="R32" s="40">
        <f t="shared" si="2"/>
        <v>7.4458571428571416E-2</v>
      </c>
      <c r="S32" s="49">
        <f t="shared" si="3"/>
        <v>99.278095238095219</v>
      </c>
      <c r="T32" s="28">
        <v>7.6530000000000001E-2</v>
      </c>
      <c r="U32" s="29">
        <v>6.9040000000000004E-2</v>
      </c>
      <c r="V32" s="29">
        <v>8.2059999999999994E-2</v>
      </c>
      <c r="W32" s="29">
        <v>7.5399999999999995E-2</v>
      </c>
      <c r="X32" s="29">
        <v>7.775E-2</v>
      </c>
      <c r="Y32" s="29">
        <v>7.3410000000000003E-2</v>
      </c>
      <c r="Z32" s="74">
        <v>6.9989999999999997E-2</v>
      </c>
      <c r="AA32" s="40">
        <f t="shared" si="4"/>
        <v>7.488285714285714E-2</v>
      </c>
      <c r="AB32" s="77">
        <f t="shared" si="5"/>
        <v>99.843809523809526</v>
      </c>
      <c r="AC32"/>
      <c r="AD32"/>
      <c r="AE32"/>
      <c r="AF32"/>
      <c r="AG32"/>
      <c r="AH32"/>
      <c r="AI32"/>
      <c r="AJ32"/>
    </row>
    <row r="33" spans="1:36" x14ac:dyDescent="0.25">
      <c r="A33" s="16" t="s">
        <v>32</v>
      </c>
      <c r="B33" s="28">
        <v>7.2120000000000004E-2</v>
      </c>
      <c r="C33" s="29">
        <v>7.4510000000000007E-2</v>
      </c>
      <c r="D33" s="29">
        <v>7.9450000000000007E-2</v>
      </c>
      <c r="E33" s="29">
        <v>7.7229999999999993E-2</v>
      </c>
      <c r="F33" s="29">
        <v>6.7400000000000002E-2</v>
      </c>
      <c r="G33" s="29">
        <v>7.5889999999999999E-2</v>
      </c>
      <c r="H33" s="34">
        <v>7.2050000000000003E-2</v>
      </c>
      <c r="I33" s="40">
        <f t="shared" si="0"/>
        <v>7.4092857142857155E-2</v>
      </c>
      <c r="J33" s="49">
        <f t="shared" si="1"/>
        <v>98.790476190476213</v>
      </c>
      <c r="K33" s="28">
        <v>7.8890000000000002E-2</v>
      </c>
      <c r="L33" s="29">
        <v>7.6649999999999996E-2</v>
      </c>
      <c r="M33" s="29">
        <v>7.3639999999999997E-2</v>
      </c>
      <c r="N33" s="29">
        <v>7.7490000000000003E-2</v>
      </c>
      <c r="O33" s="29">
        <v>7.4039999999999995E-2</v>
      </c>
      <c r="P33" s="29">
        <v>7.9390000000000002E-2</v>
      </c>
      <c r="Q33" s="58">
        <v>7.8839999999999993E-2</v>
      </c>
      <c r="R33" s="40">
        <f t="shared" si="2"/>
        <v>7.6991428571428572E-2</v>
      </c>
      <c r="S33" s="49">
        <f t="shared" si="3"/>
        <v>102.6552380952381</v>
      </c>
      <c r="T33" s="28">
        <v>7.5389999999999999E-2</v>
      </c>
      <c r="U33" s="29">
        <v>7.5660000000000005E-2</v>
      </c>
      <c r="V33" s="29">
        <v>7.1889999999999996E-2</v>
      </c>
      <c r="W33" s="29">
        <v>7.8130000000000005E-2</v>
      </c>
      <c r="X33" s="29">
        <v>7.5759999999999994E-2</v>
      </c>
      <c r="Y33" s="29">
        <v>7.0330000000000004E-2</v>
      </c>
      <c r="Z33" s="74">
        <v>7.3880000000000001E-2</v>
      </c>
      <c r="AA33" s="40">
        <f t="shared" si="4"/>
        <v>7.4434285714285717E-2</v>
      </c>
      <c r="AB33" s="77">
        <f t="shared" si="5"/>
        <v>99.245714285714286</v>
      </c>
      <c r="AC33"/>
      <c r="AD33"/>
      <c r="AE33"/>
      <c r="AF33"/>
      <c r="AG33"/>
      <c r="AH33"/>
      <c r="AI33"/>
      <c r="AJ33"/>
    </row>
    <row r="34" spans="1:36" x14ac:dyDescent="0.25">
      <c r="A34" s="16" t="s">
        <v>33</v>
      </c>
      <c r="B34" s="28">
        <v>7.2300000000000003E-2</v>
      </c>
      <c r="C34" s="29">
        <v>7.1809999999999999E-2</v>
      </c>
      <c r="D34" s="29">
        <v>7.2840000000000002E-2</v>
      </c>
      <c r="E34" s="29">
        <v>7.6469999999999996E-2</v>
      </c>
      <c r="F34" s="29">
        <v>7.0660000000000001E-2</v>
      </c>
      <c r="G34" s="29">
        <v>7.2569999999999996E-2</v>
      </c>
      <c r="H34" s="34">
        <v>7.6469999999999996E-2</v>
      </c>
      <c r="I34" s="40">
        <f t="shared" si="0"/>
        <v>7.3302857142857142E-2</v>
      </c>
      <c r="J34" s="49">
        <f t="shared" si="1"/>
        <v>97.737142857142857</v>
      </c>
      <c r="K34" s="28">
        <v>7.4270000000000003E-2</v>
      </c>
      <c r="L34" s="29">
        <v>7.6509999999999995E-2</v>
      </c>
      <c r="M34" s="29">
        <v>7.5569999999999998E-2</v>
      </c>
      <c r="N34" s="29">
        <v>7.535E-2</v>
      </c>
      <c r="O34" s="29">
        <v>7.3889999999999997E-2</v>
      </c>
      <c r="P34" s="29">
        <v>7.3550000000000004E-2</v>
      </c>
      <c r="Q34" s="58">
        <v>7.5200000000000003E-2</v>
      </c>
      <c r="R34" s="40">
        <f t="shared" si="2"/>
        <v>7.4905714285714284E-2</v>
      </c>
      <c r="S34" s="49">
        <f t="shared" si="3"/>
        <v>99.874285714285719</v>
      </c>
      <c r="T34" s="28">
        <v>7.2330000000000005E-2</v>
      </c>
      <c r="U34" s="29">
        <v>7.5670000000000001E-2</v>
      </c>
      <c r="V34" s="29">
        <v>8.0409999999999995E-2</v>
      </c>
      <c r="W34" s="29">
        <v>7.2679999999999995E-2</v>
      </c>
      <c r="X34" s="29">
        <v>7.8600000000000003E-2</v>
      </c>
      <c r="Y34" s="29">
        <v>7.7149999999999996E-2</v>
      </c>
      <c r="Z34" s="74">
        <v>7.6590000000000005E-2</v>
      </c>
      <c r="AA34" s="40">
        <f t="shared" si="4"/>
        <v>7.6204285714285711E-2</v>
      </c>
      <c r="AB34" s="77">
        <f t="shared" si="5"/>
        <v>101.60571428571427</v>
      </c>
      <c r="AC34"/>
      <c r="AD34"/>
      <c r="AE34"/>
      <c r="AF34"/>
      <c r="AG34"/>
      <c r="AH34"/>
      <c r="AI34"/>
      <c r="AJ34"/>
    </row>
    <row r="35" spans="1:36" x14ac:dyDescent="0.25">
      <c r="A35" s="16" t="s">
        <v>34</v>
      </c>
      <c r="B35" s="28">
        <v>7.6399999999999996E-2</v>
      </c>
      <c r="C35" s="29">
        <v>6.9980000000000001E-2</v>
      </c>
      <c r="D35" s="29">
        <v>7.3609999999999995E-2</v>
      </c>
      <c r="E35" s="29">
        <v>7.7030000000000001E-2</v>
      </c>
      <c r="F35" s="29">
        <v>7.1230000000000002E-2</v>
      </c>
      <c r="G35" s="29">
        <v>7.5039999999999996E-2</v>
      </c>
      <c r="H35" s="34">
        <v>7.6249999999999998E-2</v>
      </c>
      <c r="I35" s="40">
        <f t="shared" si="0"/>
        <v>7.4219999999999994E-2</v>
      </c>
      <c r="J35" s="49">
        <f t="shared" si="1"/>
        <v>98.96</v>
      </c>
      <c r="K35" s="28">
        <v>7.17E-2</v>
      </c>
      <c r="L35" s="29">
        <v>7.6109999999999997E-2</v>
      </c>
      <c r="M35" s="29">
        <v>7.3539999999999994E-2</v>
      </c>
      <c r="N35" s="29">
        <v>7.5560000000000002E-2</v>
      </c>
      <c r="O35" s="29">
        <v>7.3969999999999994E-2</v>
      </c>
      <c r="P35" s="29">
        <v>7.3270000000000002E-2</v>
      </c>
      <c r="Q35" s="58">
        <v>7.4870000000000006E-2</v>
      </c>
      <c r="R35" s="40">
        <f t="shared" si="2"/>
        <v>7.4145714285714287E-2</v>
      </c>
      <c r="S35" s="49">
        <f t="shared" si="3"/>
        <v>98.860952380952384</v>
      </c>
      <c r="T35" s="28">
        <v>7.7630000000000005E-2</v>
      </c>
      <c r="U35" s="29">
        <v>7.3709999999999998E-2</v>
      </c>
      <c r="V35" s="29">
        <v>7.7240000000000003E-2</v>
      </c>
      <c r="W35" s="29">
        <v>7.8359999999999999E-2</v>
      </c>
      <c r="X35" s="29">
        <v>7.7020000000000005E-2</v>
      </c>
      <c r="Y35" s="29">
        <v>7.3899999999999993E-2</v>
      </c>
      <c r="Z35" s="74">
        <v>7.3440000000000005E-2</v>
      </c>
      <c r="AA35" s="40">
        <f t="shared" si="4"/>
        <v>7.5899999999999981E-2</v>
      </c>
      <c r="AB35" s="77">
        <f t="shared" si="5"/>
        <v>101.19999999999997</v>
      </c>
      <c r="AC35"/>
      <c r="AD35"/>
      <c r="AE35"/>
      <c r="AF35"/>
      <c r="AG35"/>
      <c r="AH35"/>
      <c r="AI35"/>
      <c r="AJ35"/>
    </row>
    <row r="36" spans="1:36" x14ac:dyDescent="0.25">
      <c r="A36" s="16" t="s">
        <v>35</v>
      </c>
      <c r="B36" s="28">
        <v>7.0870000000000002E-2</v>
      </c>
      <c r="C36" s="29">
        <v>7.0059999999999997E-2</v>
      </c>
      <c r="D36" s="29">
        <v>6.923E-2</v>
      </c>
      <c r="E36" s="29">
        <v>6.8890000000000007E-2</v>
      </c>
      <c r="F36" s="29">
        <v>7.2300000000000003E-2</v>
      </c>
      <c r="G36" s="29">
        <v>7.3709999999999998E-2</v>
      </c>
      <c r="H36" s="34">
        <v>7.1440000000000003E-2</v>
      </c>
      <c r="I36" s="40">
        <f t="shared" si="0"/>
        <v>7.0928571428571438E-2</v>
      </c>
      <c r="J36" s="49">
        <f t="shared" si="1"/>
        <v>94.571428571428584</v>
      </c>
      <c r="K36" s="28">
        <v>7.1249999999999994E-2</v>
      </c>
      <c r="L36" s="29">
        <v>7.5719999999999996E-2</v>
      </c>
      <c r="M36" s="29">
        <v>7.1529999999999996E-2</v>
      </c>
      <c r="N36" s="29">
        <v>7.4940000000000007E-2</v>
      </c>
      <c r="O36" s="29">
        <v>7.6679999999999998E-2</v>
      </c>
      <c r="P36" s="29">
        <v>7.1239999999999998E-2</v>
      </c>
      <c r="Q36" s="58">
        <v>7.0959999999999995E-2</v>
      </c>
      <c r="R36" s="40">
        <f t="shared" si="2"/>
        <v>7.3188571428571422E-2</v>
      </c>
      <c r="S36" s="49">
        <f t="shared" si="3"/>
        <v>97.584761904761891</v>
      </c>
      <c r="T36" s="28">
        <v>7.9670000000000005E-2</v>
      </c>
      <c r="U36" s="29">
        <v>7.6590000000000005E-2</v>
      </c>
      <c r="V36" s="29">
        <v>8.3019999999999997E-2</v>
      </c>
      <c r="W36" s="29">
        <v>7.5240000000000001E-2</v>
      </c>
      <c r="X36" s="29">
        <v>8.1379999999999994E-2</v>
      </c>
      <c r="Y36" s="29">
        <v>7.6020000000000004E-2</v>
      </c>
      <c r="Z36" s="74">
        <v>7.6350000000000001E-2</v>
      </c>
      <c r="AA36" s="40">
        <f t="shared" si="4"/>
        <v>7.8324285714285721E-2</v>
      </c>
      <c r="AB36" s="77">
        <f t="shared" si="5"/>
        <v>104.43238095238097</v>
      </c>
      <c r="AC36"/>
      <c r="AD36"/>
      <c r="AE36"/>
      <c r="AF36"/>
      <c r="AG36"/>
      <c r="AH36"/>
      <c r="AI36"/>
      <c r="AJ36"/>
    </row>
    <row r="37" spans="1:36" x14ac:dyDescent="0.25">
      <c r="A37" s="16" t="s">
        <v>36</v>
      </c>
      <c r="B37" s="28">
        <v>7.1169999999999997E-2</v>
      </c>
      <c r="C37" s="29">
        <v>7.5410000000000005E-2</v>
      </c>
      <c r="D37" s="29">
        <v>6.6769999999999996E-2</v>
      </c>
      <c r="E37" s="29">
        <v>7.1379999999999999E-2</v>
      </c>
      <c r="F37" s="29">
        <v>7.1749999999999994E-2</v>
      </c>
      <c r="G37" s="29">
        <v>7.0569999999999994E-2</v>
      </c>
      <c r="H37" s="34">
        <v>7.2800000000000004E-2</v>
      </c>
      <c r="I37" s="40">
        <f t="shared" si="0"/>
        <v>7.140714285714285E-2</v>
      </c>
      <c r="J37" s="49">
        <f t="shared" si="1"/>
        <v>95.209523809523802</v>
      </c>
      <c r="K37" s="28">
        <v>7.6340000000000005E-2</v>
      </c>
      <c r="L37" s="29">
        <v>7.7270000000000005E-2</v>
      </c>
      <c r="M37" s="29">
        <v>7.7710000000000001E-2</v>
      </c>
      <c r="N37" s="29">
        <v>7.9699999999999993E-2</v>
      </c>
      <c r="O37" s="29">
        <v>6.8690000000000001E-2</v>
      </c>
      <c r="P37" s="29">
        <v>7.4230000000000004E-2</v>
      </c>
      <c r="Q37" s="58">
        <v>7.4899999999999994E-2</v>
      </c>
      <c r="R37" s="40">
        <f t="shared" si="2"/>
        <v>7.5548571428571423E-2</v>
      </c>
      <c r="S37" s="49">
        <f t="shared" si="3"/>
        <v>100.73142857142857</v>
      </c>
      <c r="T37" s="28">
        <v>7.4709999999999999E-2</v>
      </c>
      <c r="U37" s="29">
        <v>7.9479999999999995E-2</v>
      </c>
      <c r="V37" s="29">
        <v>8.3989999999999995E-2</v>
      </c>
      <c r="W37" s="29">
        <v>7.8649999999999998E-2</v>
      </c>
      <c r="X37" s="29">
        <v>7.3700000000000002E-2</v>
      </c>
      <c r="Y37" s="29">
        <v>7.3539999999999994E-2</v>
      </c>
      <c r="Z37" s="74">
        <v>7.8789999999999999E-2</v>
      </c>
      <c r="AA37" s="40">
        <f t="shared" si="4"/>
        <v>7.7551428571428577E-2</v>
      </c>
      <c r="AB37" s="77">
        <f t="shared" si="5"/>
        <v>103.40190476190479</v>
      </c>
      <c r="AC37"/>
      <c r="AD37"/>
      <c r="AE37"/>
      <c r="AF37"/>
      <c r="AG37"/>
      <c r="AH37"/>
      <c r="AI37"/>
      <c r="AJ37"/>
    </row>
    <row r="38" spans="1:36" x14ac:dyDescent="0.25">
      <c r="A38" s="16" t="s">
        <v>37</v>
      </c>
      <c r="B38" s="28">
        <v>8.0130000000000007E-2</v>
      </c>
      <c r="C38" s="29">
        <v>7.8939999999999996E-2</v>
      </c>
      <c r="D38" s="29">
        <v>7.485E-2</v>
      </c>
      <c r="E38" s="29">
        <v>7.7109999999999998E-2</v>
      </c>
      <c r="F38" s="29">
        <v>7.6069999999999999E-2</v>
      </c>
      <c r="G38" s="29">
        <v>7.9369999999999996E-2</v>
      </c>
      <c r="H38" s="34">
        <v>7.954E-2</v>
      </c>
      <c r="I38" s="40">
        <f t="shared" si="0"/>
        <v>7.8001428571428569E-2</v>
      </c>
      <c r="J38" s="49">
        <f t="shared" si="1"/>
        <v>104.00190476190477</v>
      </c>
      <c r="K38" s="28">
        <v>7.6450000000000004E-2</v>
      </c>
      <c r="L38" s="29">
        <v>8.0240000000000006E-2</v>
      </c>
      <c r="M38" s="29">
        <v>7.603E-2</v>
      </c>
      <c r="N38" s="29">
        <v>7.8049999999999994E-2</v>
      </c>
      <c r="O38" s="29">
        <v>7.1330000000000005E-2</v>
      </c>
      <c r="P38" s="29">
        <v>7.4399999999999994E-2</v>
      </c>
      <c r="Q38" s="58">
        <v>6.9830000000000003E-2</v>
      </c>
      <c r="R38" s="40">
        <f t="shared" si="2"/>
        <v>7.5189999999999993E-2</v>
      </c>
      <c r="S38" s="49">
        <f t="shared" si="3"/>
        <v>100.25333333333333</v>
      </c>
      <c r="T38" s="28">
        <v>7.8600000000000003E-2</v>
      </c>
      <c r="U38" s="29">
        <v>7.7719999999999997E-2</v>
      </c>
      <c r="V38" s="29">
        <v>7.6520000000000005E-2</v>
      </c>
      <c r="W38" s="29">
        <v>7.5240000000000001E-2</v>
      </c>
      <c r="X38" s="29">
        <v>8.1519999999999995E-2</v>
      </c>
      <c r="Y38" s="29">
        <v>7.8329999999999997E-2</v>
      </c>
      <c r="Z38" s="74">
        <v>6.59E-2</v>
      </c>
      <c r="AA38" s="40">
        <f t="shared" si="4"/>
        <v>7.6261428571428577E-2</v>
      </c>
      <c r="AB38" s="77">
        <f t="shared" si="5"/>
        <v>101.68190476190478</v>
      </c>
      <c r="AC38"/>
      <c r="AD38"/>
      <c r="AE38"/>
      <c r="AF38"/>
      <c r="AG38"/>
      <c r="AH38"/>
      <c r="AI38"/>
      <c r="AJ38"/>
    </row>
    <row r="39" spans="1:36" x14ac:dyDescent="0.25">
      <c r="A39" s="16" t="s">
        <v>38</v>
      </c>
      <c r="B39" s="28">
        <v>7.7509999999999996E-2</v>
      </c>
      <c r="C39" s="29">
        <v>7.2929999999999995E-2</v>
      </c>
      <c r="D39" s="29">
        <v>7.0279999999999995E-2</v>
      </c>
      <c r="E39" s="29">
        <v>7.4219999999999994E-2</v>
      </c>
      <c r="F39" s="29">
        <v>7.3230000000000003E-2</v>
      </c>
      <c r="G39" s="29">
        <v>7.5730000000000006E-2</v>
      </c>
      <c r="H39" s="34">
        <v>7.2419999999999998E-2</v>
      </c>
      <c r="I39" s="40">
        <f t="shared" si="0"/>
        <v>7.3760000000000006E-2</v>
      </c>
      <c r="J39" s="49">
        <f t="shared" si="1"/>
        <v>98.346666666666678</v>
      </c>
      <c r="K39" s="28">
        <v>8.1420000000000006E-2</v>
      </c>
      <c r="L39" s="29">
        <v>7.3109999999999994E-2</v>
      </c>
      <c r="M39" s="29">
        <v>7.6429999999999998E-2</v>
      </c>
      <c r="N39" s="29">
        <v>8.2909999999999998E-2</v>
      </c>
      <c r="O39" s="29">
        <v>7.3039999999999994E-2</v>
      </c>
      <c r="P39" s="29">
        <v>7.9589999999999994E-2</v>
      </c>
      <c r="Q39" s="58">
        <v>8.0019999999999994E-2</v>
      </c>
      <c r="R39" s="40">
        <f t="shared" si="2"/>
        <v>7.8074285714285721E-2</v>
      </c>
      <c r="S39" s="49">
        <f t="shared" si="3"/>
        <v>104.09904761904762</v>
      </c>
      <c r="T39" s="28">
        <v>7.4300000000000005E-2</v>
      </c>
      <c r="U39" s="29">
        <v>7.2690000000000005E-2</v>
      </c>
      <c r="V39" s="29">
        <v>8.6529999999999996E-2</v>
      </c>
      <c r="W39" s="29">
        <v>8.2629999999999995E-2</v>
      </c>
      <c r="X39" s="29">
        <v>8.14E-2</v>
      </c>
      <c r="Y39" s="29">
        <v>7.7590000000000006E-2</v>
      </c>
      <c r="Z39" s="74">
        <v>7.8200000000000006E-2</v>
      </c>
      <c r="AA39" s="40">
        <f t="shared" si="4"/>
        <v>7.9048571428571426E-2</v>
      </c>
      <c r="AB39" s="77">
        <f t="shared" si="5"/>
        <v>105.39809523809525</v>
      </c>
      <c r="AC39"/>
      <c r="AD39"/>
      <c r="AE39"/>
      <c r="AF39"/>
      <c r="AG39"/>
      <c r="AH39"/>
      <c r="AI39"/>
      <c r="AJ39"/>
    </row>
    <row r="40" spans="1:36" x14ac:dyDescent="0.25">
      <c r="A40" s="16" t="s">
        <v>39</v>
      </c>
      <c r="B40" s="28">
        <v>7.1340000000000001E-2</v>
      </c>
      <c r="C40" s="29">
        <v>7.8329999999999997E-2</v>
      </c>
      <c r="D40" s="29">
        <v>7.4120000000000005E-2</v>
      </c>
      <c r="E40" s="29">
        <v>6.5060000000000007E-2</v>
      </c>
      <c r="F40" s="29">
        <v>7.4609999999999996E-2</v>
      </c>
      <c r="G40" s="29">
        <v>7.5240000000000001E-2</v>
      </c>
      <c r="H40" s="34">
        <v>8.0869999999999997E-2</v>
      </c>
      <c r="I40" s="40">
        <f t="shared" si="0"/>
        <v>7.4224285714285715E-2</v>
      </c>
      <c r="J40" s="49">
        <f t="shared" si="1"/>
        <v>98.965714285714284</v>
      </c>
      <c r="K40" s="28">
        <v>7.5480000000000005E-2</v>
      </c>
      <c r="L40" s="29">
        <v>6.7430000000000004E-2</v>
      </c>
      <c r="M40" s="29">
        <v>6.8099999999999994E-2</v>
      </c>
      <c r="N40" s="29">
        <v>8.3989999999999995E-2</v>
      </c>
      <c r="O40" s="29">
        <v>7.2919999999999999E-2</v>
      </c>
      <c r="P40" s="29">
        <v>7.9289999999999999E-2</v>
      </c>
      <c r="Q40" s="58">
        <v>7.5850000000000001E-2</v>
      </c>
      <c r="R40" s="40">
        <f t="shared" si="2"/>
        <v>7.4722857142857133E-2</v>
      </c>
      <c r="S40" s="49">
        <f t="shared" si="3"/>
        <v>99.630476190476173</v>
      </c>
      <c r="T40" s="28">
        <v>7.4429999999999996E-2</v>
      </c>
      <c r="U40" s="29">
        <v>7.4529999999999999E-2</v>
      </c>
      <c r="V40" s="29">
        <v>7.9070000000000001E-2</v>
      </c>
      <c r="W40" s="29">
        <v>7.1129999999999999E-2</v>
      </c>
      <c r="X40" s="29">
        <v>7.7249999999999999E-2</v>
      </c>
      <c r="Y40" s="29">
        <v>7.0860000000000006E-2</v>
      </c>
      <c r="Z40" s="74">
        <v>7.3730000000000004E-2</v>
      </c>
      <c r="AA40" s="40">
        <f t="shared" si="4"/>
        <v>7.4428571428571413E-2</v>
      </c>
      <c r="AB40" s="77">
        <f t="shared" si="5"/>
        <v>99.238095238095227</v>
      </c>
      <c r="AC40"/>
      <c r="AD40"/>
      <c r="AE40"/>
      <c r="AF40"/>
      <c r="AG40"/>
      <c r="AH40"/>
      <c r="AI40"/>
      <c r="AJ40"/>
    </row>
    <row r="41" spans="1:36" x14ac:dyDescent="0.25">
      <c r="A41" s="16" t="s">
        <v>40</v>
      </c>
      <c r="B41" s="28">
        <v>6.9650000000000004E-2</v>
      </c>
      <c r="C41" s="29">
        <v>7.3359999999999995E-2</v>
      </c>
      <c r="D41" s="29">
        <v>7.1720000000000006E-2</v>
      </c>
      <c r="E41" s="29">
        <v>7.2190000000000004E-2</v>
      </c>
      <c r="F41" s="29">
        <v>7.8740000000000004E-2</v>
      </c>
      <c r="G41" s="29">
        <v>7.2609999999999994E-2</v>
      </c>
      <c r="H41" s="34">
        <v>7.1870000000000003E-2</v>
      </c>
      <c r="I41" s="40">
        <f t="shared" si="0"/>
        <v>7.2877142857142863E-2</v>
      </c>
      <c r="J41" s="49">
        <f t="shared" si="1"/>
        <v>97.16952380952381</v>
      </c>
      <c r="K41" s="28">
        <v>7.6249999999999998E-2</v>
      </c>
      <c r="L41" s="29">
        <v>7.528E-2</v>
      </c>
      <c r="M41" s="29">
        <v>7.8420000000000004E-2</v>
      </c>
      <c r="N41" s="29">
        <v>8.0449999999999994E-2</v>
      </c>
      <c r="O41" s="29">
        <v>6.9320000000000007E-2</v>
      </c>
      <c r="P41" s="29">
        <v>7.2300000000000003E-2</v>
      </c>
      <c r="Q41" s="58">
        <v>7.7869999999999995E-2</v>
      </c>
      <c r="R41" s="40">
        <f t="shared" si="2"/>
        <v>7.5698571428571421E-2</v>
      </c>
      <c r="S41" s="49">
        <f t="shared" si="3"/>
        <v>100.93142857142855</v>
      </c>
      <c r="T41" s="28">
        <v>7.3980000000000004E-2</v>
      </c>
      <c r="U41" s="29">
        <v>7.0709999999999995E-2</v>
      </c>
      <c r="V41" s="29">
        <v>7.6499999999999999E-2</v>
      </c>
      <c r="W41" s="29">
        <v>7.8159999999999993E-2</v>
      </c>
      <c r="X41" s="29">
        <v>8.1850000000000006E-2</v>
      </c>
      <c r="Y41" s="29">
        <v>7.5660000000000005E-2</v>
      </c>
      <c r="Z41" s="74">
        <v>7.3109999999999994E-2</v>
      </c>
      <c r="AA41" s="40">
        <f t="shared" si="4"/>
        <v>7.5709999999999986E-2</v>
      </c>
      <c r="AB41" s="77">
        <f t="shared" si="5"/>
        <v>100.94666666666666</v>
      </c>
      <c r="AC41"/>
      <c r="AD41"/>
      <c r="AE41"/>
      <c r="AF41"/>
      <c r="AG41"/>
      <c r="AH41"/>
      <c r="AI41"/>
      <c r="AJ41"/>
    </row>
    <row r="42" spans="1:36" x14ac:dyDescent="0.25">
      <c r="A42" s="16" t="s">
        <v>41</v>
      </c>
      <c r="B42" s="28">
        <v>7.0120000000000002E-2</v>
      </c>
      <c r="C42" s="29">
        <v>7.0819999999999994E-2</v>
      </c>
      <c r="D42" s="29">
        <v>7.6410000000000006E-2</v>
      </c>
      <c r="E42" s="29">
        <v>7.5039999999999996E-2</v>
      </c>
      <c r="F42" s="29">
        <v>7.1599999999999997E-2</v>
      </c>
      <c r="G42" s="29">
        <v>6.9029999999999994E-2</v>
      </c>
      <c r="H42" s="34">
        <v>7.1120000000000003E-2</v>
      </c>
      <c r="I42" s="40">
        <f t="shared" si="0"/>
        <v>7.2020000000000001E-2</v>
      </c>
      <c r="J42" s="49">
        <f t="shared" si="1"/>
        <v>96.026666666666671</v>
      </c>
      <c r="K42" s="28">
        <v>7.7189999999999995E-2</v>
      </c>
      <c r="L42" s="29">
        <v>7.0309999999999997E-2</v>
      </c>
      <c r="M42" s="29">
        <v>7.177E-2</v>
      </c>
      <c r="N42" s="29">
        <v>7.825E-2</v>
      </c>
      <c r="O42" s="29">
        <v>7.1389999999999995E-2</v>
      </c>
      <c r="P42" s="29">
        <v>7.4749999999999997E-2</v>
      </c>
      <c r="Q42" s="58">
        <v>7.1370000000000003E-2</v>
      </c>
      <c r="R42" s="40">
        <f t="shared" si="2"/>
        <v>7.3575714285714286E-2</v>
      </c>
      <c r="S42" s="49">
        <f t="shared" si="3"/>
        <v>98.100952380952393</v>
      </c>
      <c r="T42" s="28">
        <v>6.8409999999999999E-2</v>
      </c>
      <c r="U42" s="29">
        <v>5.994E-2</v>
      </c>
      <c r="V42" s="29">
        <v>8.1030000000000005E-2</v>
      </c>
      <c r="W42" s="29">
        <v>7.2980000000000003E-2</v>
      </c>
      <c r="X42" s="29">
        <v>7.1179999999999993E-2</v>
      </c>
      <c r="Y42" s="29">
        <v>7.5789999999999996E-2</v>
      </c>
      <c r="Z42" s="74">
        <v>7.8469999999999998E-2</v>
      </c>
      <c r="AA42" s="40">
        <f t="shared" si="4"/>
        <v>7.2542857142857145E-2</v>
      </c>
      <c r="AB42" s="77">
        <f t="shared" si="5"/>
        <v>96.723809523809535</v>
      </c>
      <c r="AC42"/>
      <c r="AD42"/>
      <c r="AE42"/>
      <c r="AF42"/>
      <c r="AG42"/>
      <c r="AH42"/>
      <c r="AI42"/>
      <c r="AJ42"/>
    </row>
    <row r="43" spans="1:36" x14ac:dyDescent="0.25">
      <c r="A43" s="16" t="s">
        <v>42</v>
      </c>
      <c r="B43" s="28">
        <v>7.8670000000000004E-2</v>
      </c>
      <c r="C43" s="29">
        <v>7.6340000000000005E-2</v>
      </c>
      <c r="D43" s="29">
        <v>7.5029999999999999E-2</v>
      </c>
      <c r="E43" s="29">
        <v>7.6439999999999994E-2</v>
      </c>
      <c r="F43" s="29">
        <v>7.6069999999999999E-2</v>
      </c>
      <c r="G43" s="29">
        <v>7.7810000000000004E-2</v>
      </c>
      <c r="H43" s="34">
        <v>7.6700000000000004E-2</v>
      </c>
      <c r="I43" s="40">
        <f t="shared" si="0"/>
        <v>7.6722857142857162E-2</v>
      </c>
      <c r="J43" s="49">
        <f t="shared" si="1"/>
        <v>102.29714285714289</v>
      </c>
      <c r="K43" s="28">
        <v>7.3179999999999995E-2</v>
      </c>
      <c r="L43" s="29">
        <v>7.2620000000000004E-2</v>
      </c>
      <c r="M43" s="29">
        <v>7.2919999999999999E-2</v>
      </c>
      <c r="N43" s="29">
        <v>7.46E-2</v>
      </c>
      <c r="O43" s="29">
        <v>7.4090000000000003E-2</v>
      </c>
      <c r="P43" s="29">
        <v>7.4050000000000005E-2</v>
      </c>
      <c r="Q43" s="58">
        <v>7.1830000000000005E-2</v>
      </c>
      <c r="R43" s="40">
        <f t="shared" si="2"/>
        <v>7.3327142857142855E-2</v>
      </c>
      <c r="S43" s="49">
        <f t="shared" si="3"/>
        <v>97.769523809523804</v>
      </c>
      <c r="T43" s="28">
        <v>7.7280000000000001E-2</v>
      </c>
      <c r="U43" s="29">
        <v>7.0080000000000003E-2</v>
      </c>
      <c r="V43" s="29">
        <v>7.5609999999999997E-2</v>
      </c>
      <c r="W43" s="29">
        <v>7.7909999999999993E-2</v>
      </c>
      <c r="X43" s="29">
        <v>7.6469999999999996E-2</v>
      </c>
      <c r="Y43" s="29">
        <v>7.8200000000000006E-2</v>
      </c>
      <c r="Z43" s="74">
        <v>8.1019999999999995E-2</v>
      </c>
      <c r="AA43" s="40">
        <f t="shared" si="4"/>
        <v>7.6652857142857148E-2</v>
      </c>
      <c r="AB43" s="77">
        <f t="shared" si="5"/>
        <v>102.20380952380954</v>
      </c>
      <c r="AC43"/>
      <c r="AD43"/>
      <c r="AE43"/>
      <c r="AF43"/>
      <c r="AG43"/>
      <c r="AH43"/>
      <c r="AI43"/>
      <c r="AJ43"/>
    </row>
    <row r="44" spans="1:36" x14ac:dyDescent="0.25">
      <c r="A44" s="16" t="s">
        <v>43</v>
      </c>
      <c r="B44" s="28">
        <v>7.9420000000000004E-2</v>
      </c>
      <c r="C44" s="29">
        <v>7.7909999999999993E-2</v>
      </c>
      <c r="D44" s="29">
        <v>7.5420000000000001E-2</v>
      </c>
      <c r="E44" s="29">
        <v>7.8219999999999998E-2</v>
      </c>
      <c r="F44" s="29">
        <v>7.9869999999999997E-2</v>
      </c>
      <c r="G44" s="29">
        <v>7.8340000000000007E-2</v>
      </c>
      <c r="H44" s="34">
        <v>7.8640000000000002E-2</v>
      </c>
      <c r="I44" s="40">
        <f t="shared" si="0"/>
        <v>7.826000000000001E-2</v>
      </c>
      <c r="J44" s="49">
        <f t="shared" si="1"/>
        <v>104.34666666666668</v>
      </c>
      <c r="K44" s="28">
        <v>7.5649999999999995E-2</v>
      </c>
      <c r="L44" s="29">
        <v>6.8930000000000005E-2</v>
      </c>
      <c r="M44" s="29">
        <v>7.3050000000000004E-2</v>
      </c>
      <c r="N44" s="29">
        <v>7.5910000000000005E-2</v>
      </c>
      <c r="O44" s="29">
        <v>7.0919999999999997E-2</v>
      </c>
      <c r="P44" s="29">
        <v>7.4380000000000002E-2</v>
      </c>
      <c r="Q44" s="58">
        <v>7.4950000000000003E-2</v>
      </c>
      <c r="R44" s="40">
        <f t="shared" si="2"/>
        <v>7.3398571428571424E-2</v>
      </c>
      <c r="S44" s="49">
        <f t="shared" si="3"/>
        <v>97.864761904761906</v>
      </c>
      <c r="T44" s="28">
        <v>7.6240000000000002E-2</v>
      </c>
      <c r="U44" s="29">
        <v>6.9059999999999996E-2</v>
      </c>
      <c r="V44" s="29">
        <v>6.9949999999999998E-2</v>
      </c>
      <c r="W44" s="29">
        <v>7.2340000000000002E-2</v>
      </c>
      <c r="X44" s="29">
        <v>7.4789999999999995E-2</v>
      </c>
      <c r="Y44" s="29">
        <v>6.9989999999999997E-2</v>
      </c>
      <c r="Z44" s="74">
        <v>7.3069999999999996E-2</v>
      </c>
      <c r="AA44" s="40">
        <f t="shared" si="4"/>
        <v>7.220571428571429E-2</v>
      </c>
      <c r="AB44" s="77">
        <f t="shared" si="5"/>
        <v>96.274285714285725</v>
      </c>
      <c r="AC44"/>
      <c r="AD44"/>
      <c r="AE44"/>
      <c r="AF44"/>
      <c r="AG44"/>
      <c r="AH44"/>
      <c r="AI44"/>
      <c r="AJ44"/>
    </row>
    <row r="45" spans="1:36" x14ac:dyDescent="0.25">
      <c r="A45" s="16" t="s">
        <v>44</v>
      </c>
      <c r="B45" s="28">
        <v>7.6569999999999999E-2</v>
      </c>
      <c r="C45" s="29">
        <v>7.5079999999999994E-2</v>
      </c>
      <c r="D45" s="29">
        <v>7.127E-2</v>
      </c>
      <c r="E45" s="29">
        <v>7.596E-2</v>
      </c>
      <c r="F45" s="29">
        <v>7.6329999999999995E-2</v>
      </c>
      <c r="G45" s="29">
        <v>7.1230000000000002E-2</v>
      </c>
      <c r="H45" s="34">
        <v>7.2109999999999994E-2</v>
      </c>
      <c r="I45" s="40">
        <f t="shared" si="0"/>
        <v>7.4078571428571438E-2</v>
      </c>
      <c r="J45" s="49">
        <f t="shared" si="1"/>
        <v>98.771428571428586</v>
      </c>
      <c r="K45" s="28">
        <v>7.6439999999999994E-2</v>
      </c>
      <c r="L45" s="29">
        <v>7.553E-2</v>
      </c>
      <c r="M45" s="29">
        <v>7.7350000000000002E-2</v>
      </c>
      <c r="N45" s="29">
        <v>7.7560000000000004E-2</v>
      </c>
      <c r="O45" s="29">
        <v>7.0360000000000006E-2</v>
      </c>
      <c r="P45" s="29">
        <v>7.5429999999999997E-2</v>
      </c>
      <c r="Q45" s="58">
        <v>7.9930000000000001E-2</v>
      </c>
      <c r="R45" s="40">
        <f t="shared" si="2"/>
        <v>7.6085714285714284E-2</v>
      </c>
      <c r="S45" s="49">
        <f t="shared" si="3"/>
        <v>101.44761904761906</v>
      </c>
      <c r="T45" s="28">
        <v>7.7240000000000003E-2</v>
      </c>
      <c r="U45" s="29">
        <v>7.8320000000000001E-2</v>
      </c>
      <c r="V45" s="29">
        <v>8.0199999999999994E-2</v>
      </c>
      <c r="W45" s="29">
        <v>8.4169999999999995E-2</v>
      </c>
      <c r="X45" s="29">
        <v>7.9479999999999995E-2</v>
      </c>
      <c r="Y45" s="29">
        <v>7.4959999999999999E-2</v>
      </c>
      <c r="Z45" s="74">
        <v>7.3840000000000003E-2</v>
      </c>
      <c r="AA45" s="40">
        <f t="shared" si="4"/>
        <v>7.831571428571428E-2</v>
      </c>
      <c r="AB45" s="77">
        <f t="shared" si="5"/>
        <v>104.42095238095237</v>
      </c>
      <c r="AC45"/>
      <c r="AD45"/>
      <c r="AE45"/>
      <c r="AF45"/>
      <c r="AG45"/>
      <c r="AH45"/>
      <c r="AI45"/>
      <c r="AJ45"/>
    </row>
    <row r="46" spans="1:36" x14ac:dyDescent="0.25">
      <c r="A46" s="16" t="s">
        <v>45</v>
      </c>
      <c r="B46" s="28">
        <v>8.4180000000000005E-2</v>
      </c>
      <c r="C46" s="29">
        <v>8.3589999999999998E-2</v>
      </c>
      <c r="D46" s="29">
        <v>7.2639999999999996E-2</v>
      </c>
      <c r="E46" s="29">
        <v>9.0399999999999994E-2</v>
      </c>
      <c r="F46" s="29">
        <v>7.2319999999999995E-2</v>
      </c>
      <c r="G46" s="29">
        <v>8.0680000000000002E-2</v>
      </c>
      <c r="H46" s="34">
        <v>7.8490000000000004E-2</v>
      </c>
      <c r="I46" s="40">
        <f t="shared" si="0"/>
        <v>8.032857142857143E-2</v>
      </c>
      <c r="J46" s="49">
        <f t="shared" si="1"/>
        <v>107.1047619047619</v>
      </c>
      <c r="K46" s="28">
        <v>7.5509999999999994E-2</v>
      </c>
      <c r="L46" s="29">
        <v>7.7479999999999993E-2</v>
      </c>
      <c r="M46" s="29">
        <v>7.4889999999999998E-2</v>
      </c>
      <c r="N46" s="29">
        <v>9.7309999999999994E-2</v>
      </c>
      <c r="O46" s="29">
        <v>9.1130000000000003E-2</v>
      </c>
      <c r="P46" s="29">
        <v>7.7149999999999996E-2</v>
      </c>
      <c r="Q46" s="58">
        <v>7.9960000000000003E-2</v>
      </c>
      <c r="R46" s="40">
        <f t="shared" si="2"/>
        <v>8.1918571428571424E-2</v>
      </c>
      <c r="S46" s="49">
        <f t="shared" si="3"/>
        <v>109.22476190476192</v>
      </c>
      <c r="T46" s="28">
        <v>8.1290000000000001E-2</v>
      </c>
      <c r="U46" s="29">
        <v>7.6090000000000005E-2</v>
      </c>
      <c r="V46" s="29">
        <v>6.8890000000000007E-2</v>
      </c>
      <c r="W46" s="29">
        <v>6.4439999999999997E-2</v>
      </c>
      <c r="X46" s="29">
        <v>7.1080000000000004E-2</v>
      </c>
      <c r="Y46" s="29">
        <v>7.6799999999999993E-2</v>
      </c>
      <c r="Z46" s="74">
        <v>6.1800000000000001E-2</v>
      </c>
      <c r="AA46" s="40">
        <f t="shared" si="4"/>
        <v>7.1484285714285709E-2</v>
      </c>
      <c r="AB46" s="77">
        <f t="shared" si="5"/>
        <v>95.312380952380948</v>
      </c>
      <c r="AC46"/>
      <c r="AD46"/>
      <c r="AE46"/>
      <c r="AF46"/>
      <c r="AG46"/>
      <c r="AH46"/>
      <c r="AI46"/>
      <c r="AJ46"/>
    </row>
    <row r="47" spans="1:36" x14ac:dyDescent="0.25">
      <c r="A47" s="16" t="s">
        <v>46</v>
      </c>
      <c r="B47" s="28">
        <v>7.4399999999999994E-2</v>
      </c>
      <c r="C47" s="29">
        <v>6.9800000000000001E-2</v>
      </c>
      <c r="D47" s="29">
        <v>6.7540000000000003E-2</v>
      </c>
      <c r="E47" s="29">
        <v>7.4270000000000003E-2</v>
      </c>
      <c r="F47" s="29">
        <v>7.3260000000000006E-2</v>
      </c>
      <c r="G47" s="29">
        <v>7.3870000000000005E-2</v>
      </c>
      <c r="H47" s="34">
        <v>7.5149999999999995E-2</v>
      </c>
      <c r="I47" s="40">
        <f t="shared" si="0"/>
        <v>7.2612857142857132E-2</v>
      </c>
      <c r="J47" s="49">
        <f t="shared" si="1"/>
        <v>96.817142857142841</v>
      </c>
      <c r="K47" s="28">
        <v>7.8170000000000003E-2</v>
      </c>
      <c r="L47" s="29">
        <v>7.2830000000000006E-2</v>
      </c>
      <c r="M47" s="29">
        <v>7.2529999999999997E-2</v>
      </c>
      <c r="N47" s="29">
        <v>7.6160000000000005E-2</v>
      </c>
      <c r="O47" s="29">
        <v>7.2150000000000006E-2</v>
      </c>
      <c r="P47" s="29">
        <v>7.3539999999999994E-2</v>
      </c>
      <c r="Q47" s="58">
        <v>7.4749999999999997E-2</v>
      </c>
      <c r="R47" s="40">
        <f t="shared" si="2"/>
        <v>7.4304285714285712E-2</v>
      </c>
      <c r="S47" s="49">
        <f t="shared" si="3"/>
        <v>99.072380952380954</v>
      </c>
      <c r="T47" s="28">
        <v>7.3179999999999995E-2</v>
      </c>
      <c r="U47" s="29">
        <v>7.0730000000000001E-2</v>
      </c>
      <c r="V47" s="29">
        <v>7.8399999999999997E-2</v>
      </c>
      <c r="W47" s="29">
        <v>7.3400000000000007E-2</v>
      </c>
      <c r="X47" s="29">
        <v>7.9390000000000002E-2</v>
      </c>
      <c r="Y47" s="29">
        <v>6.8180000000000004E-2</v>
      </c>
      <c r="Z47" s="74">
        <v>6.8510000000000001E-2</v>
      </c>
      <c r="AA47" s="40">
        <f t="shared" si="4"/>
        <v>7.3112857142857132E-2</v>
      </c>
      <c r="AB47" s="77">
        <f t="shared" si="5"/>
        <v>97.483809523809512</v>
      </c>
      <c r="AC47"/>
      <c r="AD47"/>
      <c r="AE47"/>
      <c r="AF47"/>
      <c r="AG47"/>
      <c r="AH47"/>
      <c r="AI47"/>
      <c r="AJ47"/>
    </row>
    <row r="48" spans="1:36" x14ac:dyDescent="0.25">
      <c r="A48" s="16" t="s">
        <v>47</v>
      </c>
      <c r="B48" s="28">
        <v>7.4700000000000003E-2</v>
      </c>
      <c r="C48" s="29">
        <v>7.6200000000000004E-2</v>
      </c>
      <c r="D48" s="29">
        <v>6.9800000000000001E-2</v>
      </c>
      <c r="E48" s="29">
        <v>7.7829999999999996E-2</v>
      </c>
      <c r="F48" s="29">
        <v>7.3400000000000007E-2</v>
      </c>
      <c r="G48" s="29">
        <v>7.6810000000000003E-2</v>
      </c>
      <c r="H48" s="34">
        <v>7.3969999999999994E-2</v>
      </c>
      <c r="I48" s="40">
        <f t="shared" si="0"/>
        <v>7.4672857142857138E-2</v>
      </c>
      <c r="J48" s="49">
        <f t="shared" si="1"/>
        <v>99.563809523809525</v>
      </c>
      <c r="K48" s="28">
        <v>7.9409999999999994E-2</v>
      </c>
      <c r="L48" s="29">
        <v>7.5029999999999999E-2</v>
      </c>
      <c r="M48" s="29">
        <v>7.4709999999999999E-2</v>
      </c>
      <c r="N48" s="29">
        <v>8.5059999999999997E-2</v>
      </c>
      <c r="O48" s="29">
        <v>7.4980000000000005E-2</v>
      </c>
      <c r="P48" s="29">
        <v>7.1410000000000001E-2</v>
      </c>
      <c r="Q48" s="58">
        <v>7.7799999999999994E-2</v>
      </c>
      <c r="R48" s="40">
        <f t="shared" si="2"/>
        <v>7.6914285714285713E-2</v>
      </c>
      <c r="S48" s="49">
        <f t="shared" si="3"/>
        <v>102.55238095238096</v>
      </c>
      <c r="T48" s="28">
        <v>7.8359999999999999E-2</v>
      </c>
      <c r="U48" s="29">
        <v>7.7719999999999997E-2</v>
      </c>
      <c r="V48" s="29">
        <v>8.702E-2</v>
      </c>
      <c r="W48" s="29">
        <v>7.8990000000000005E-2</v>
      </c>
      <c r="X48" s="29">
        <v>8.004E-2</v>
      </c>
      <c r="Y48" s="29">
        <v>7.5170000000000001E-2</v>
      </c>
      <c r="Z48" s="74">
        <v>7.6960000000000001E-2</v>
      </c>
      <c r="AA48" s="40">
        <f t="shared" si="4"/>
        <v>7.918E-2</v>
      </c>
      <c r="AB48" s="77">
        <f t="shared" si="5"/>
        <v>105.57333333333334</v>
      </c>
      <c r="AC48"/>
      <c r="AD48"/>
      <c r="AE48"/>
      <c r="AF48"/>
      <c r="AG48"/>
      <c r="AH48"/>
      <c r="AI48"/>
      <c r="AJ48"/>
    </row>
    <row r="49" spans="1:36" x14ac:dyDescent="0.25">
      <c r="A49" s="16" t="s">
        <v>48</v>
      </c>
      <c r="B49" s="28">
        <v>7.4230000000000004E-2</v>
      </c>
      <c r="C49" s="29">
        <v>7.4270000000000003E-2</v>
      </c>
      <c r="D49" s="29">
        <v>7.3520000000000002E-2</v>
      </c>
      <c r="E49" s="29">
        <v>7.6090000000000005E-2</v>
      </c>
      <c r="F49" s="29">
        <v>7.4899999999999994E-2</v>
      </c>
      <c r="G49" s="29">
        <v>7.6509999999999995E-2</v>
      </c>
      <c r="H49" s="34">
        <v>7.5439999999999993E-2</v>
      </c>
      <c r="I49" s="40">
        <f t="shared" si="0"/>
        <v>7.4994285714285708E-2</v>
      </c>
      <c r="J49" s="49">
        <f t="shared" si="1"/>
        <v>99.992380952380941</v>
      </c>
      <c r="K49" s="28">
        <v>7.3020000000000002E-2</v>
      </c>
      <c r="L49" s="29">
        <v>7.0709999999999995E-2</v>
      </c>
      <c r="M49" s="29">
        <v>7.4349999999999999E-2</v>
      </c>
      <c r="N49" s="29">
        <v>7.9130000000000006E-2</v>
      </c>
      <c r="O49" s="29">
        <v>7.1199999999999999E-2</v>
      </c>
      <c r="P49" s="29">
        <v>7.6050000000000006E-2</v>
      </c>
      <c r="Q49" s="58">
        <v>7.2040000000000007E-2</v>
      </c>
      <c r="R49" s="40">
        <f t="shared" si="2"/>
        <v>7.3785714285714274E-2</v>
      </c>
      <c r="S49" s="49">
        <f t="shared" si="3"/>
        <v>98.380952380952365</v>
      </c>
      <c r="T49" s="28">
        <v>7.7899999999999997E-2</v>
      </c>
      <c r="U49" s="29">
        <v>7.0739999999999997E-2</v>
      </c>
      <c r="V49" s="29">
        <v>7.5420000000000001E-2</v>
      </c>
      <c r="W49" s="29">
        <v>7.7660000000000007E-2</v>
      </c>
      <c r="X49" s="29">
        <v>7.5109999999999996E-2</v>
      </c>
      <c r="Y49" s="29">
        <v>7.5520000000000004E-2</v>
      </c>
      <c r="Z49" s="74">
        <v>7.3080000000000006E-2</v>
      </c>
      <c r="AA49" s="40">
        <f t="shared" si="4"/>
        <v>7.5061428571428584E-2</v>
      </c>
      <c r="AB49" s="77">
        <f t="shared" si="5"/>
        <v>100.0819047619048</v>
      </c>
      <c r="AC49"/>
      <c r="AD49"/>
      <c r="AE49"/>
      <c r="AF49"/>
      <c r="AG49"/>
      <c r="AH49"/>
      <c r="AI49"/>
      <c r="AJ49"/>
    </row>
    <row r="50" spans="1:36" x14ac:dyDescent="0.25">
      <c r="A50" s="16" t="s">
        <v>49</v>
      </c>
      <c r="B50" s="28">
        <v>6.8049999999999999E-2</v>
      </c>
      <c r="C50" s="29">
        <v>6.8559999999999996E-2</v>
      </c>
      <c r="D50" s="29">
        <v>7.0389999999999994E-2</v>
      </c>
      <c r="E50" s="29">
        <v>7.2349999999999998E-2</v>
      </c>
      <c r="F50" s="29">
        <v>6.6970000000000002E-2</v>
      </c>
      <c r="G50" s="29">
        <v>6.7860000000000004E-2</v>
      </c>
      <c r="H50" s="34">
        <v>6.8360000000000004E-2</v>
      </c>
      <c r="I50" s="40">
        <f t="shared" si="0"/>
        <v>6.8934285714285712E-2</v>
      </c>
      <c r="J50" s="49">
        <f t="shared" si="1"/>
        <v>91.912380952380957</v>
      </c>
      <c r="K50" s="28">
        <v>7.4840000000000004E-2</v>
      </c>
      <c r="L50" s="29">
        <v>7.306E-2</v>
      </c>
      <c r="M50" s="29">
        <v>7.0349999999999996E-2</v>
      </c>
      <c r="N50" s="29">
        <v>7.9820000000000002E-2</v>
      </c>
      <c r="O50" s="29">
        <v>6.7129999999999995E-2</v>
      </c>
      <c r="P50" s="29">
        <v>7.1870000000000003E-2</v>
      </c>
      <c r="Q50" s="58">
        <v>7.1840000000000001E-2</v>
      </c>
      <c r="R50" s="40">
        <f t="shared" si="2"/>
        <v>7.270142857142857E-2</v>
      </c>
      <c r="S50" s="49">
        <f t="shared" si="3"/>
        <v>96.935238095238091</v>
      </c>
      <c r="T50" s="28">
        <v>7.5550000000000006E-2</v>
      </c>
      <c r="U50" s="29">
        <v>6.9790000000000005E-2</v>
      </c>
      <c r="V50" s="29">
        <v>7.3810000000000001E-2</v>
      </c>
      <c r="W50" s="29">
        <v>7.3999999999999996E-2</v>
      </c>
      <c r="X50" s="29">
        <v>6.9580000000000003E-2</v>
      </c>
      <c r="Y50" s="29">
        <v>6.7559999999999995E-2</v>
      </c>
      <c r="Z50" s="74">
        <v>7.102E-2</v>
      </c>
      <c r="AA50" s="40">
        <f t="shared" si="4"/>
        <v>7.1615714285714296E-2</v>
      </c>
      <c r="AB50" s="77">
        <f t="shared" si="5"/>
        <v>95.487619047619063</v>
      </c>
      <c r="AC50"/>
      <c r="AD50"/>
      <c r="AE50"/>
      <c r="AF50"/>
      <c r="AG50"/>
      <c r="AH50"/>
      <c r="AI50"/>
      <c r="AJ50"/>
    </row>
    <row r="51" spans="1:36" x14ac:dyDescent="0.25">
      <c r="A51" s="16" t="s">
        <v>50</v>
      </c>
      <c r="B51" s="28">
        <v>7.3469999999999994E-2</v>
      </c>
      <c r="C51" s="29">
        <v>8.0329999999999999E-2</v>
      </c>
      <c r="D51" s="29">
        <v>7.5560000000000002E-2</v>
      </c>
      <c r="E51" s="29">
        <v>8.0670000000000006E-2</v>
      </c>
      <c r="F51" s="29">
        <v>7.9079999999999998E-2</v>
      </c>
      <c r="G51" s="29">
        <v>7.8640000000000002E-2</v>
      </c>
      <c r="H51" s="34">
        <v>7.4969999999999995E-2</v>
      </c>
      <c r="I51" s="40">
        <f t="shared" si="0"/>
        <v>7.7531428571428571E-2</v>
      </c>
      <c r="J51" s="49">
        <f t="shared" si="1"/>
        <v>103.3752380952381</v>
      </c>
      <c r="K51" s="28">
        <v>6.8849999999999995E-2</v>
      </c>
      <c r="L51" s="29">
        <v>6.447E-2</v>
      </c>
      <c r="M51" s="29">
        <v>6.762E-2</v>
      </c>
      <c r="N51" s="29">
        <v>7.2069999999999995E-2</v>
      </c>
      <c r="O51" s="29">
        <v>6.9860000000000005E-2</v>
      </c>
      <c r="P51" s="29">
        <v>6.9739999999999996E-2</v>
      </c>
      <c r="Q51" s="58">
        <v>7.0080000000000003E-2</v>
      </c>
      <c r="R51" s="40">
        <f t="shared" si="2"/>
        <v>6.8955714285714301E-2</v>
      </c>
      <c r="S51" s="49">
        <f t="shared" si="3"/>
        <v>91.940952380952396</v>
      </c>
      <c r="T51" s="28">
        <v>7.4700000000000003E-2</v>
      </c>
      <c r="U51" s="29">
        <v>7.127E-2</v>
      </c>
      <c r="V51" s="29">
        <v>7.1910000000000002E-2</v>
      </c>
      <c r="W51" s="29">
        <v>6.6689999999999999E-2</v>
      </c>
      <c r="X51" s="29">
        <v>7.1279999999999996E-2</v>
      </c>
      <c r="Y51" s="29">
        <v>7.2580000000000006E-2</v>
      </c>
      <c r="Z51" s="74">
        <v>7.3609999999999995E-2</v>
      </c>
      <c r="AA51" s="40">
        <f t="shared" si="4"/>
        <v>7.1719999999999992E-2</v>
      </c>
      <c r="AB51" s="77">
        <f t="shared" si="5"/>
        <v>95.626666666666665</v>
      </c>
      <c r="AC51"/>
      <c r="AD51"/>
      <c r="AE51"/>
      <c r="AF51"/>
      <c r="AG51"/>
      <c r="AH51"/>
      <c r="AI51"/>
      <c r="AJ51"/>
    </row>
    <row r="52" spans="1:36" x14ac:dyDescent="0.25">
      <c r="A52" s="16" t="s">
        <v>51</v>
      </c>
      <c r="B52" s="28">
        <v>7.6550000000000007E-2</v>
      </c>
      <c r="C52" s="29">
        <v>7.8E-2</v>
      </c>
      <c r="D52" s="29">
        <v>7.5749999999999998E-2</v>
      </c>
      <c r="E52" s="29">
        <v>7.7780000000000002E-2</v>
      </c>
      <c r="F52" s="29">
        <v>8.5730000000000001E-2</v>
      </c>
      <c r="G52" s="29">
        <v>7.7799999999999994E-2</v>
      </c>
      <c r="H52" s="34">
        <v>7.7929999999999999E-2</v>
      </c>
      <c r="I52" s="40">
        <f t="shared" si="0"/>
        <v>7.8505714285714276E-2</v>
      </c>
      <c r="J52" s="49">
        <f t="shared" si="1"/>
        <v>104.6742857142857</v>
      </c>
      <c r="K52" s="28">
        <v>7.1629999999999999E-2</v>
      </c>
      <c r="L52" s="29">
        <v>7.3789999999999994E-2</v>
      </c>
      <c r="M52" s="29">
        <v>7.3020000000000002E-2</v>
      </c>
      <c r="N52" s="29">
        <v>7.6700000000000004E-2</v>
      </c>
      <c r="O52" s="29">
        <v>6.9379999999999997E-2</v>
      </c>
      <c r="P52" s="29">
        <v>7.5819999999999999E-2</v>
      </c>
      <c r="Q52" s="58">
        <v>7.392E-2</v>
      </c>
      <c r="R52" s="40">
        <f t="shared" si="2"/>
        <v>7.3465714285714287E-2</v>
      </c>
      <c r="S52" s="49">
        <f t="shared" si="3"/>
        <v>97.954285714285717</v>
      </c>
      <c r="T52" s="28">
        <v>7.9570000000000002E-2</v>
      </c>
      <c r="U52" s="29">
        <v>7.3200000000000001E-2</v>
      </c>
      <c r="V52" s="29">
        <v>8.3080000000000001E-2</v>
      </c>
      <c r="W52" s="29">
        <v>8.1850000000000006E-2</v>
      </c>
      <c r="X52" s="29">
        <v>8.0610000000000001E-2</v>
      </c>
      <c r="Y52" s="29">
        <v>7.8189999999999996E-2</v>
      </c>
      <c r="Z52" s="74">
        <v>8.1220000000000001E-2</v>
      </c>
      <c r="AA52" s="40">
        <f t="shared" si="4"/>
        <v>7.9674285714285711E-2</v>
      </c>
      <c r="AB52" s="77">
        <f t="shared" si="5"/>
        <v>106.23238095238095</v>
      </c>
      <c r="AC52"/>
      <c r="AD52"/>
      <c r="AE52"/>
      <c r="AF52"/>
      <c r="AG52"/>
      <c r="AH52"/>
      <c r="AI52"/>
      <c r="AJ52"/>
    </row>
    <row r="53" spans="1:36" x14ac:dyDescent="0.25">
      <c r="A53" s="16" t="s">
        <v>52</v>
      </c>
      <c r="B53" s="28">
        <v>7.8270000000000006E-2</v>
      </c>
      <c r="C53" s="29">
        <v>7.9430000000000001E-2</v>
      </c>
      <c r="D53" s="29">
        <v>7.4260000000000007E-2</v>
      </c>
      <c r="E53" s="29">
        <v>7.5950000000000004E-2</v>
      </c>
      <c r="F53" s="29">
        <v>8.0019999999999994E-2</v>
      </c>
      <c r="G53" s="29">
        <v>7.8630000000000005E-2</v>
      </c>
      <c r="H53" s="34">
        <v>8.1850000000000006E-2</v>
      </c>
      <c r="I53" s="40">
        <f t="shared" si="0"/>
        <v>7.8344285714285714E-2</v>
      </c>
      <c r="J53" s="49">
        <f t="shared" si="1"/>
        <v>104.45904761904762</v>
      </c>
      <c r="K53" s="28">
        <v>7.4209999999999998E-2</v>
      </c>
      <c r="L53" s="29">
        <v>7.3660000000000003E-2</v>
      </c>
      <c r="M53" s="29">
        <v>7.2910000000000003E-2</v>
      </c>
      <c r="N53" s="29">
        <v>7.7740000000000004E-2</v>
      </c>
      <c r="O53" s="29">
        <v>7.5679999999999997E-2</v>
      </c>
      <c r="P53" s="29">
        <v>7.5560000000000002E-2</v>
      </c>
      <c r="Q53" s="58">
        <v>7.4950000000000003E-2</v>
      </c>
      <c r="R53" s="40">
        <f t="shared" si="2"/>
        <v>7.495857142857143E-2</v>
      </c>
      <c r="S53" s="49">
        <f t="shared" si="3"/>
        <v>99.944761904761918</v>
      </c>
      <c r="T53" s="28">
        <v>7.6020000000000004E-2</v>
      </c>
      <c r="U53" s="29">
        <v>7.1110000000000007E-2</v>
      </c>
      <c r="V53" s="29">
        <v>7.1849999999999997E-2</v>
      </c>
      <c r="W53" s="29">
        <v>7.0910000000000001E-2</v>
      </c>
      <c r="X53" s="29">
        <v>7.2010000000000005E-2</v>
      </c>
      <c r="Y53" s="29">
        <v>6.8260000000000001E-2</v>
      </c>
      <c r="Z53" s="74">
        <v>7.1440000000000003E-2</v>
      </c>
      <c r="AA53" s="40">
        <f t="shared" si="4"/>
        <v>7.1657142857142864E-2</v>
      </c>
      <c r="AB53" s="77">
        <f t="shared" si="5"/>
        <v>95.542857142857144</v>
      </c>
      <c r="AC53"/>
      <c r="AD53"/>
      <c r="AE53"/>
      <c r="AF53"/>
      <c r="AG53"/>
      <c r="AH53"/>
      <c r="AI53"/>
      <c r="AJ53"/>
    </row>
    <row r="54" spans="1:36" x14ac:dyDescent="0.25">
      <c r="A54" s="16" t="s">
        <v>53</v>
      </c>
      <c r="B54" s="28">
        <v>6.9330000000000003E-2</v>
      </c>
      <c r="C54" s="29">
        <v>6.7169999999999994E-2</v>
      </c>
      <c r="D54" s="29">
        <v>7.0010000000000003E-2</v>
      </c>
      <c r="E54" s="29">
        <v>6.93E-2</v>
      </c>
      <c r="F54" s="29">
        <v>6.6299999999999998E-2</v>
      </c>
      <c r="G54" s="29">
        <v>7.2359999999999994E-2</v>
      </c>
      <c r="H54" s="34">
        <v>7.4709999999999999E-2</v>
      </c>
      <c r="I54" s="40">
        <f t="shared" si="0"/>
        <v>6.9882857142857149E-2</v>
      </c>
      <c r="J54" s="49">
        <f t="shared" si="1"/>
        <v>93.177142857142869</v>
      </c>
      <c r="K54" s="28">
        <v>6.7760000000000001E-2</v>
      </c>
      <c r="L54" s="29">
        <v>6.9320000000000007E-2</v>
      </c>
      <c r="M54" s="29">
        <v>7.0059999999999997E-2</v>
      </c>
      <c r="N54" s="29">
        <v>7.9089999999999994E-2</v>
      </c>
      <c r="O54" s="29">
        <v>7.1720000000000006E-2</v>
      </c>
      <c r="P54" s="29">
        <v>7.4560000000000001E-2</v>
      </c>
      <c r="Q54" s="58">
        <v>7.8039999999999998E-2</v>
      </c>
      <c r="R54" s="40">
        <f t="shared" si="2"/>
        <v>7.2935714285714298E-2</v>
      </c>
      <c r="S54" s="49">
        <f t="shared" si="3"/>
        <v>97.247619047619068</v>
      </c>
      <c r="T54" s="28">
        <v>8.6239999999999997E-2</v>
      </c>
      <c r="U54" s="29">
        <v>7.7200000000000005E-2</v>
      </c>
      <c r="V54" s="29">
        <v>8.7790000000000007E-2</v>
      </c>
      <c r="W54" s="29">
        <v>7.8490000000000004E-2</v>
      </c>
      <c r="X54" s="29">
        <v>8.226E-2</v>
      </c>
      <c r="Y54" s="29">
        <v>6.6680000000000003E-2</v>
      </c>
      <c r="Z54" s="74">
        <v>7.2260000000000005E-2</v>
      </c>
      <c r="AA54" s="40">
        <f t="shared" si="4"/>
        <v>7.8702857142857158E-2</v>
      </c>
      <c r="AB54" s="77">
        <f t="shared" si="5"/>
        <v>104.93714285714289</v>
      </c>
      <c r="AC54"/>
      <c r="AD54"/>
      <c r="AE54"/>
      <c r="AF54"/>
      <c r="AG54"/>
      <c r="AH54"/>
      <c r="AI54"/>
      <c r="AJ54"/>
    </row>
    <row r="55" spans="1:36" x14ac:dyDescent="0.25">
      <c r="A55" s="16" t="s">
        <v>54</v>
      </c>
      <c r="B55" s="28">
        <v>7.1389999999999995E-2</v>
      </c>
      <c r="C55" s="29">
        <v>7.1679999999999994E-2</v>
      </c>
      <c r="D55" s="29">
        <v>7.0029999999999995E-2</v>
      </c>
      <c r="E55" s="29">
        <v>8.0530000000000004E-2</v>
      </c>
      <c r="F55" s="29">
        <v>7.6319999999999999E-2</v>
      </c>
      <c r="G55" s="29">
        <v>7.2239999999999999E-2</v>
      </c>
      <c r="H55" s="34">
        <v>7.1929999999999994E-2</v>
      </c>
      <c r="I55" s="40">
        <f t="shared" si="0"/>
        <v>7.3445714285714267E-2</v>
      </c>
      <c r="J55" s="49">
        <f t="shared" si="1"/>
        <v>97.927619047619032</v>
      </c>
      <c r="K55" s="28">
        <v>7.8950000000000006E-2</v>
      </c>
      <c r="L55" s="29">
        <v>6.6610000000000003E-2</v>
      </c>
      <c r="M55" s="29">
        <v>7.238E-2</v>
      </c>
      <c r="N55" s="29">
        <v>8.4199999999999997E-2</v>
      </c>
      <c r="O55" s="29">
        <v>7.5990000000000002E-2</v>
      </c>
      <c r="P55" s="29">
        <v>7.2330000000000005E-2</v>
      </c>
      <c r="Q55" s="58">
        <v>7.0699999999999999E-2</v>
      </c>
      <c r="R55" s="40">
        <f t="shared" si="2"/>
        <v>7.4451428571428585E-2</v>
      </c>
      <c r="S55" s="49">
        <f t="shared" si="3"/>
        <v>99.268571428571448</v>
      </c>
      <c r="T55" s="28">
        <v>7.8090000000000007E-2</v>
      </c>
      <c r="U55" s="29">
        <v>7.7859999999999999E-2</v>
      </c>
      <c r="V55" s="29">
        <v>7.6799999999999993E-2</v>
      </c>
      <c r="W55" s="29">
        <v>8.0310000000000006E-2</v>
      </c>
      <c r="X55" s="29">
        <v>7.9329999999999998E-2</v>
      </c>
      <c r="Y55" s="29">
        <v>8.1570000000000004E-2</v>
      </c>
      <c r="Z55" s="74">
        <v>7.2389999999999996E-2</v>
      </c>
      <c r="AA55" s="40">
        <f t="shared" si="4"/>
        <v>7.8049999999999994E-2</v>
      </c>
      <c r="AB55" s="77">
        <f t="shared" si="5"/>
        <v>104.06666666666666</v>
      </c>
      <c r="AC55"/>
      <c r="AD55"/>
      <c r="AE55"/>
      <c r="AF55"/>
      <c r="AG55"/>
      <c r="AH55"/>
      <c r="AI55"/>
      <c r="AJ55"/>
    </row>
    <row r="56" spans="1:36" x14ac:dyDescent="0.25">
      <c r="A56" s="16" t="s">
        <v>55</v>
      </c>
      <c r="B56" s="28">
        <v>7.8200000000000006E-2</v>
      </c>
      <c r="C56" s="29">
        <v>7.6560000000000003E-2</v>
      </c>
      <c r="D56" s="29">
        <v>7.3160000000000003E-2</v>
      </c>
      <c r="E56" s="29">
        <v>7.46E-2</v>
      </c>
      <c r="F56" s="29">
        <v>7.1620000000000003E-2</v>
      </c>
      <c r="G56" s="29">
        <v>7.6539999999999997E-2</v>
      </c>
      <c r="H56" s="34">
        <v>7.5380000000000003E-2</v>
      </c>
      <c r="I56" s="40">
        <f t="shared" si="0"/>
        <v>7.5151428571428563E-2</v>
      </c>
      <c r="J56" s="49">
        <f t="shared" si="1"/>
        <v>100.20190476190476</v>
      </c>
      <c r="K56" s="28">
        <v>7.8560000000000005E-2</v>
      </c>
      <c r="L56" s="29">
        <v>7.2330000000000005E-2</v>
      </c>
      <c r="M56" s="29">
        <v>7.077E-2</v>
      </c>
      <c r="N56" s="29">
        <v>7.8789999999999999E-2</v>
      </c>
      <c r="O56" s="29">
        <v>7.8619999999999995E-2</v>
      </c>
      <c r="P56" s="29">
        <v>7.2249999999999995E-2</v>
      </c>
      <c r="Q56" s="58">
        <v>7.2599999999999998E-2</v>
      </c>
      <c r="R56" s="40">
        <f t="shared" si="2"/>
        <v>7.4845714285714279E-2</v>
      </c>
      <c r="S56" s="49">
        <f t="shared" si="3"/>
        <v>99.794285714285706</v>
      </c>
      <c r="T56" s="28">
        <v>7.3830000000000007E-2</v>
      </c>
      <c r="U56" s="29">
        <v>7.3789999999999994E-2</v>
      </c>
      <c r="V56" s="29">
        <v>7.4569999999999997E-2</v>
      </c>
      <c r="W56" s="29">
        <v>7.6920000000000002E-2</v>
      </c>
      <c r="X56" s="29">
        <v>7.1779999999999997E-2</v>
      </c>
      <c r="Y56" s="29">
        <v>7.1580000000000005E-2</v>
      </c>
      <c r="Z56" s="74">
        <v>7.2599999999999998E-2</v>
      </c>
      <c r="AA56" s="40">
        <f t="shared" si="4"/>
        <v>7.3581428571428575E-2</v>
      </c>
      <c r="AB56" s="77">
        <f t="shared" si="5"/>
        <v>98.108571428571437</v>
      </c>
      <c r="AC56"/>
      <c r="AD56"/>
      <c r="AE56"/>
      <c r="AF56"/>
      <c r="AG56"/>
      <c r="AH56"/>
      <c r="AI56"/>
      <c r="AJ56"/>
    </row>
    <row r="57" spans="1:36" x14ac:dyDescent="0.25">
      <c r="A57" s="16" t="s">
        <v>56</v>
      </c>
      <c r="B57" s="28">
        <v>7.6950000000000005E-2</v>
      </c>
      <c r="C57" s="29">
        <v>7.4620000000000006E-2</v>
      </c>
      <c r="D57" s="29">
        <v>7.2359999999999994E-2</v>
      </c>
      <c r="E57" s="29">
        <v>7.2989999999999999E-2</v>
      </c>
      <c r="F57" s="29">
        <v>7.22E-2</v>
      </c>
      <c r="G57" s="29">
        <v>7.9049999999999995E-2</v>
      </c>
      <c r="H57" s="34">
        <v>7.356E-2</v>
      </c>
      <c r="I57" s="40">
        <f t="shared" si="0"/>
        <v>7.4532857142857151E-2</v>
      </c>
      <c r="J57" s="49">
        <f t="shared" si="1"/>
        <v>99.377142857142871</v>
      </c>
      <c r="K57" s="28">
        <v>7.3160000000000003E-2</v>
      </c>
      <c r="L57" s="29">
        <v>7.0260000000000003E-2</v>
      </c>
      <c r="M57" s="29">
        <v>8.337E-2</v>
      </c>
      <c r="N57" s="29">
        <v>7.5639999999999999E-2</v>
      </c>
      <c r="O57" s="29">
        <v>7.639E-2</v>
      </c>
      <c r="P57" s="29">
        <v>7.6300000000000007E-2</v>
      </c>
      <c r="Q57" s="58">
        <v>8.1670000000000006E-2</v>
      </c>
      <c r="R57" s="40">
        <f t="shared" si="2"/>
        <v>7.6684285714285719E-2</v>
      </c>
      <c r="S57" s="49">
        <f t="shared" si="3"/>
        <v>102.2457142857143</v>
      </c>
      <c r="T57" s="28">
        <v>8.2479999999999998E-2</v>
      </c>
      <c r="U57" s="29">
        <v>7.016E-2</v>
      </c>
      <c r="V57" s="29">
        <v>8.1089999999999995E-2</v>
      </c>
      <c r="W57" s="29">
        <v>7.6319999999999999E-2</v>
      </c>
      <c r="X57" s="29">
        <v>7.0489999999999997E-2</v>
      </c>
      <c r="Y57" s="29">
        <v>8.1790000000000002E-2</v>
      </c>
      <c r="Z57" s="74">
        <v>7.4190000000000006E-2</v>
      </c>
      <c r="AA57" s="40">
        <f t="shared" si="4"/>
        <v>7.6645714285714289E-2</v>
      </c>
      <c r="AB57" s="77">
        <f t="shared" si="5"/>
        <v>102.19428571428573</v>
      </c>
      <c r="AC57"/>
      <c r="AD57"/>
      <c r="AE57"/>
      <c r="AF57"/>
      <c r="AG57"/>
      <c r="AH57"/>
      <c r="AI57"/>
      <c r="AJ57"/>
    </row>
    <row r="58" spans="1:36" x14ac:dyDescent="0.25">
      <c r="A58" s="16" t="s">
        <v>57</v>
      </c>
      <c r="B58" s="28">
        <v>8.0519999999999994E-2</v>
      </c>
      <c r="C58" s="29">
        <v>7.8399999999999997E-2</v>
      </c>
      <c r="D58" s="29">
        <v>7.1499999999999994E-2</v>
      </c>
      <c r="E58" s="29">
        <v>7.535E-2</v>
      </c>
      <c r="F58" s="29">
        <v>7.3370000000000005E-2</v>
      </c>
      <c r="G58" s="29">
        <v>6.8500000000000005E-2</v>
      </c>
      <c r="H58" s="34">
        <v>6.9199999999999998E-2</v>
      </c>
      <c r="I58" s="40">
        <f t="shared" si="0"/>
        <v>7.3834285714285713E-2</v>
      </c>
      <c r="J58" s="49">
        <f t="shared" si="1"/>
        <v>98.445714285714288</v>
      </c>
      <c r="K58" s="28">
        <v>7.911E-2</v>
      </c>
      <c r="L58" s="29">
        <v>7.2470000000000007E-2</v>
      </c>
      <c r="M58" s="29">
        <v>7.6999999999999999E-2</v>
      </c>
      <c r="N58" s="29">
        <v>8.3769999999999997E-2</v>
      </c>
      <c r="O58" s="29">
        <v>7.0400000000000004E-2</v>
      </c>
      <c r="P58" s="29">
        <v>6.9620000000000001E-2</v>
      </c>
      <c r="Q58" s="58">
        <v>7.8359999999999999E-2</v>
      </c>
      <c r="R58" s="40">
        <f t="shared" si="2"/>
        <v>7.581857142857143E-2</v>
      </c>
      <c r="S58" s="49">
        <f t="shared" si="3"/>
        <v>101.09142857142859</v>
      </c>
      <c r="T58" s="28">
        <v>7.6179999999999998E-2</v>
      </c>
      <c r="U58" s="29">
        <v>7.8880000000000006E-2</v>
      </c>
      <c r="V58" s="29">
        <v>7.3749999999999996E-2</v>
      </c>
      <c r="W58" s="29">
        <v>7.7049999999999993E-2</v>
      </c>
      <c r="X58" s="29">
        <v>7.5719999999999996E-2</v>
      </c>
      <c r="Y58" s="29">
        <v>8.3760000000000001E-2</v>
      </c>
      <c r="Z58" s="74">
        <v>8.0210000000000004E-2</v>
      </c>
      <c r="AA58" s="40">
        <f t="shared" si="4"/>
        <v>7.7935714285714289E-2</v>
      </c>
      <c r="AB58" s="77">
        <f t="shared" si="5"/>
        <v>103.91428571428571</v>
      </c>
      <c r="AC58"/>
      <c r="AD58"/>
      <c r="AE58"/>
      <c r="AF58"/>
      <c r="AG58"/>
      <c r="AH58"/>
      <c r="AI58"/>
      <c r="AJ58"/>
    </row>
    <row r="59" spans="1:36" x14ac:dyDescent="0.25">
      <c r="A59" s="16" t="s">
        <v>58</v>
      </c>
      <c r="B59" s="28">
        <v>7.5370000000000006E-2</v>
      </c>
      <c r="C59" s="29">
        <v>8.6430000000000007E-2</v>
      </c>
      <c r="D59" s="29">
        <v>7.2510000000000005E-2</v>
      </c>
      <c r="E59" s="29">
        <v>4.2320000000000003E-2</v>
      </c>
      <c r="F59" s="29">
        <v>7.0690000000000003E-2</v>
      </c>
      <c r="G59" s="29">
        <v>9.4789999999999999E-2</v>
      </c>
      <c r="H59" s="34">
        <v>8.1739999999999993E-2</v>
      </c>
      <c r="I59" s="40">
        <f t="shared" si="0"/>
        <v>7.4835714285714297E-2</v>
      </c>
      <c r="J59" s="49">
        <f t="shared" si="1"/>
        <v>99.780952380952399</v>
      </c>
      <c r="K59" s="28">
        <v>8.1559999999999994E-2</v>
      </c>
      <c r="L59" s="29">
        <v>9.5850000000000005E-2</v>
      </c>
      <c r="M59" s="29">
        <v>9.0550000000000005E-2</v>
      </c>
      <c r="N59" s="29">
        <v>6.0130000000000003E-2</v>
      </c>
      <c r="O59" s="29">
        <v>0.11947000000000001</v>
      </c>
      <c r="P59" s="29">
        <v>0.10100000000000001</v>
      </c>
      <c r="Q59" s="58">
        <v>0.13039000000000001</v>
      </c>
      <c r="R59" s="40">
        <f t="shared" si="2"/>
        <v>9.6992857142857145E-2</v>
      </c>
      <c r="S59" s="49">
        <f t="shared" si="3"/>
        <v>129.32380952380953</v>
      </c>
      <c r="T59" s="28">
        <v>8.9050000000000004E-2</v>
      </c>
      <c r="U59" s="29">
        <v>0.30984</v>
      </c>
      <c r="V59" s="29">
        <v>6.8489999999999995E-2</v>
      </c>
      <c r="W59" s="29">
        <v>6.5210000000000004E-2</v>
      </c>
      <c r="X59" s="29">
        <v>5.475E-2</v>
      </c>
      <c r="Y59" s="29">
        <v>5.7480000000000003E-2</v>
      </c>
      <c r="Z59" s="74">
        <v>5.654E-2</v>
      </c>
      <c r="AA59" s="40">
        <f t="shared" si="4"/>
        <v>0.10019428571428571</v>
      </c>
      <c r="AB59" s="77">
        <f t="shared" si="5"/>
        <v>133.59238095238095</v>
      </c>
      <c r="AC59"/>
      <c r="AD59"/>
      <c r="AE59"/>
      <c r="AF59"/>
      <c r="AG59"/>
      <c r="AH59"/>
      <c r="AI59"/>
      <c r="AJ59"/>
    </row>
    <row r="60" spans="1:36" x14ac:dyDescent="0.25">
      <c r="A60" s="16" t="s">
        <v>59</v>
      </c>
      <c r="B60" s="28">
        <v>6.7900000000000002E-2</v>
      </c>
      <c r="C60" s="29">
        <v>7.3760000000000006E-2</v>
      </c>
      <c r="D60" s="29">
        <v>7.4620000000000006E-2</v>
      </c>
      <c r="E60" s="29">
        <v>7.6289999999999997E-2</v>
      </c>
      <c r="F60" s="29">
        <v>8.2820000000000005E-2</v>
      </c>
      <c r="G60" s="29">
        <v>8.4330000000000002E-2</v>
      </c>
      <c r="H60" s="34">
        <v>8.5470000000000004E-2</v>
      </c>
      <c r="I60" s="40">
        <f t="shared" si="0"/>
        <v>7.7884285714285725E-2</v>
      </c>
      <c r="J60" s="49">
        <f t="shared" si="1"/>
        <v>103.84571428571429</v>
      </c>
      <c r="K60" s="28">
        <v>6.3320000000000001E-2</v>
      </c>
      <c r="L60" s="29">
        <v>7.1650000000000005E-2</v>
      </c>
      <c r="M60" s="29">
        <v>6.4920000000000005E-2</v>
      </c>
      <c r="N60" s="29">
        <v>9.0160000000000004E-2</v>
      </c>
      <c r="O60" s="29">
        <v>6.1240000000000003E-2</v>
      </c>
      <c r="P60" s="29">
        <v>6.3280000000000003E-2</v>
      </c>
      <c r="Q60" s="58">
        <v>6.8989999999999996E-2</v>
      </c>
      <c r="R60" s="40">
        <f t="shared" si="2"/>
        <v>6.9080000000000003E-2</v>
      </c>
      <c r="S60" s="49">
        <f t="shared" si="3"/>
        <v>92.106666666666669</v>
      </c>
      <c r="T60" s="28">
        <v>7.1779999999999997E-2</v>
      </c>
      <c r="U60" s="29">
        <v>7.1919999999999998E-2</v>
      </c>
      <c r="V60" s="29">
        <v>7.6439999999999994E-2</v>
      </c>
      <c r="W60" s="29">
        <v>7.3999999999999996E-2</v>
      </c>
      <c r="X60" s="29">
        <v>5.3699999999999998E-2</v>
      </c>
      <c r="Y60" s="29">
        <v>7.3730000000000004E-2</v>
      </c>
      <c r="Z60" s="74">
        <v>5.688E-2</v>
      </c>
      <c r="AA60" s="40">
        <f t="shared" si="4"/>
        <v>6.8350000000000008E-2</v>
      </c>
      <c r="AB60" s="77">
        <f t="shared" si="5"/>
        <v>91.13333333333334</v>
      </c>
      <c r="AC60"/>
      <c r="AD60"/>
      <c r="AE60"/>
      <c r="AF60"/>
      <c r="AG60"/>
      <c r="AH60"/>
      <c r="AI60"/>
      <c r="AJ60"/>
    </row>
    <row r="61" spans="1:36" x14ac:dyDescent="0.25">
      <c r="A61" s="16" t="s">
        <v>60</v>
      </c>
      <c r="B61" s="28">
        <v>7.1209999999999996E-2</v>
      </c>
      <c r="C61" s="29">
        <v>7.3069999999999996E-2</v>
      </c>
      <c r="D61" s="29">
        <v>7.3749999999999996E-2</v>
      </c>
      <c r="E61" s="29">
        <v>7.2160000000000002E-2</v>
      </c>
      <c r="F61" s="29">
        <v>7.8460000000000002E-2</v>
      </c>
      <c r="G61" s="29">
        <v>7.8200000000000006E-2</v>
      </c>
      <c r="H61" s="34">
        <v>7.9630000000000006E-2</v>
      </c>
      <c r="I61" s="40">
        <f t="shared" si="0"/>
        <v>7.5211428571428582E-2</v>
      </c>
      <c r="J61" s="49">
        <f t="shared" si="1"/>
        <v>100.28190476190477</v>
      </c>
      <c r="K61" s="28">
        <v>8.1019999999999995E-2</v>
      </c>
      <c r="L61" s="29">
        <v>7.7729999999999994E-2</v>
      </c>
      <c r="M61" s="29">
        <v>8.2070000000000004E-2</v>
      </c>
      <c r="N61" s="29">
        <v>7.3230000000000003E-2</v>
      </c>
      <c r="O61" s="29">
        <v>7.6859999999999998E-2</v>
      </c>
      <c r="P61" s="29">
        <v>7.3270000000000002E-2</v>
      </c>
      <c r="Q61" s="58">
        <v>7.009E-2</v>
      </c>
      <c r="R61" s="40">
        <f t="shared" si="2"/>
        <v>7.632428571428572E-2</v>
      </c>
      <c r="S61" s="49">
        <f t="shared" si="3"/>
        <v>101.76571428571431</v>
      </c>
      <c r="T61" s="28">
        <v>7.9390000000000002E-2</v>
      </c>
      <c r="U61" s="29">
        <v>6.9260000000000002E-2</v>
      </c>
      <c r="V61" s="29">
        <v>7.528E-2</v>
      </c>
      <c r="W61" s="29">
        <v>6.923E-2</v>
      </c>
      <c r="X61" s="29">
        <v>7.109E-2</v>
      </c>
      <c r="Y61" s="29">
        <v>7.1179999999999993E-2</v>
      </c>
      <c r="Z61" s="74">
        <v>6.9779999999999995E-2</v>
      </c>
      <c r="AA61" s="40">
        <f t="shared" si="4"/>
        <v>7.2172857142857136E-2</v>
      </c>
      <c r="AB61" s="77">
        <f t="shared" si="5"/>
        <v>96.230476190476182</v>
      </c>
      <c r="AC61"/>
      <c r="AD61"/>
      <c r="AE61"/>
      <c r="AF61"/>
      <c r="AG61"/>
      <c r="AH61"/>
      <c r="AI61"/>
      <c r="AJ61"/>
    </row>
    <row r="62" spans="1:36" x14ac:dyDescent="0.25">
      <c r="A62" s="16" t="s">
        <v>61</v>
      </c>
      <c r="B62" s="28">
        <v>9.0679999999999997E-2</v>
      </c>
      <c r="C62" s="29">
        <v>8.0019999999999994E-2</v>
      </c>
      <c r="D62" s="29">
        <v>9.4450000000000006E-2</v>
      </c>
      <c r="E62" s="29">
        <v>0.10496999999999999</v>
      </c>
      <c r="F62" s="29">
        <v>9.5189999999999997E-2</v>
      </c>
      <c r="G62" s="29">
        <v>9.69E-2</v>
      </c>
      <c r="H62" s="34">
        <v>0.10624</v>
      </c>
      <c r="I62" s="40">
        <f t="shared" si="0"/>
        <v>9.5492857142857143E-2</v>
      </c>
      <c r="J62" s="49">
        <f t="shared" si="1"/>
        <v>127.32380952380953</v>
      </c>
      <c r="K62" s="28">
        <v>8.1559999999999994E-2</v>
      </c>
      <c r="L62" s="29">
        <v>6.9339999999999999E-2</v>
      </c>
      <c r="M62" s="29">
        <v>8.6489999999999997E-2</v>
      </c>
      <c r="N62" s="29">
        <v>8.5059999999999997E-2</v>
      </c>
      <c r="O62" s="29">
        <v>7.4359999999999996E-2</v>
      </c>
      <c r="P62" s="29">
        <v>7.9670000000000005E-2</v>
      </c>
      <c r="Q62" s="58">
        <v>8.3260000000000001E-2</v>
      </c>
      <c r="R62" s="40">
        <f t="shared" si="2"/>
        <v>7.9962857142857141E-2</v>
      </c>
      <c r="S62" s="49">
        <f t="shared" si="3"/>
        <v>106.61714285714285</v>
      </c>
      <c r="T62" s="28">
        <v>7.9439999999999997E-2</v>
      </c>
      <c r="U62" s="29">
        <v>7.9030000000000003E-2</v>
      </c>
      <c r="V62" s="29">
        <v>6.9150000000000003E-2</v>
      </c>
      <c r="W62" s="29">
        <v>8.7400000000000005E-2</v>
      </c>
      <c r="X62" s="29">
        <v>6.0049999999999999E-2</v>
      </c>
      <c r="Y62" s="29">
        <v>6.5159999999999996E-2</v>
      </c>
      <c r="Z62" s="74">
        <v>9.7470000000000001E-2</v>
      </c>
      <c r="AA62" s="40">
        <f t="shared" si="4"/>
        <v>7.681428571428571E-2</v>
      </c>
      <c r="AB62" s="77">
        <f t="shared" si="5"/>
        <v>102.4190476190476</v>
      </c>
      <c r="AC62"/>
      <c r="AD62"/>
      <c r="AE62"/>
      <c r="AF62"/>
      <c r="AG62"/>
      <c r="AH62"/>
      <c r="AI62"/>
      <c r="AJ62"/>
    </row>
    <row r="63" spans="1:36" x14ac:dyDescent="0.25">
      <c r="A63" s="16" t="s">
        <v>62</v>
      </c>
      <c r="B63" s="28">
        <v>7.5590000000000004E-2</v>
      </c>
      <c r="C63" s="29">
        <v>7.3880000000000001E-2</v>
      </c>
      <c r="D63" s="29">
        <v>7.7679999999999999E-2</v>
      </c>
      <c r="E63" s="29">
        <v>7.8329999999999997E-2</v>
      </c>
      <c r="F63" s="29">
        <v>8.0320000000000003E-2</v>
      </c>
      <c r="G63" s="29">
        <v>7.8770000000000007E-2</v>
      </c>
      <c r="H63" s="34">
        <v>7.6789999999999997E-2</v>
      </c>
      <c r="I63" s="40">
        <f t="shared" si="0"/>
        <v>7.7337142857142854E-2</v>
      </c>
      <c r="J63" s="49">
        <f t="shared" si="1"/>
        <v>103.11619047619047</v>
      </c>
      <c r="K63" s="28">
        <v>7.6550000000000007E-2</v>
      </c>
      <c r="L63" s="29">
        <v>7.8329999999999997E-2</v>
      </c>
      <c r="M63" s="29">
        <v>7.7130000000000004E-2</v>
      </c>
      <c r="N63" s="29">
        <v>8.2610000000000003E-2</v>
      </c>
      <c r="O63" s="29">
        <v>7.9430000000000001E-2</v>
      </c>
      <c r="P63" s="29">
        <v>7.6289999999999997E-2</v>
      </c>
      <c r="Q63" s="58">
        <v>7.9240000000000005E-2</v>
      </c>
      <c r="R63" s="40">
        <f t="shared" si="2"/>
        <v>7.8511428571428565E-2</v>
      </c>
      <c r="S63" s="49">
        <f t="shared" si="3"/>
        <v>104.68190476190475</v>
      </c>
      <c r="T63" s="28">
        <v>8.3250000000000005E-2</v>
      </c>
      <c r="U63" s="29">
        <v>7.6960000000000001E-2</v>
      </c>
      <c r="V63" s="29">
        <v>7.7929999999999999E-2</v>
      </c>
      <c r="W63" s="29">
        <v>8.3570000000000005E-2</v>
      </c>
      <c r="X63" s="29">
        <v>8.0939999999999998E-2</v>
      </c>
      <c r="Y63" s="29">
        <v>8.1290000000000001E-2</v>
      </c>
      <c r="Z63" s="74">
        <v>7.2120000000000004E-2</v>
      </c>
      <c r="AA63" s="40">
        <f t="shared" si="4"/>
        <v>7.9437142857142859E-2</v>
      </c>
      <c r="AB63" s="77">
        <f t="shared" si="5"/>
        <v>105.91619047619048</v>
      </c>
      <c r="AC63"/>
      <c r="AD63"/>
      <c r="AE63"/>
      <c r="AF63"/>
      <c r="AG63"/>
      <c r="AH63"/>
      <c r="AI63"/>
      <c r="AJ63"/>
    </row>
    <row r="64" spans="1:36" x14ac:dyDescent="0.25">
      <c r="A64" s="16" t="s">
        <v>63</v>
      </c>
      <c r="B64" s="28">
        <v>7.3749999999999996E-2</v>
      </c>
      <c r="C64" s="29">
        <v>7.5009999999999993E-2</v>
      </c>
      <c r="D64" s="29">
        <v>7.8710000000000002E-2</v>
      </c>
      <c r="E64" s="29">
        <v>8.1280000000000005E-2</v>
      </c>
      <c r="F64" s="29">
        <v>8.1019999999999995E-2</v>
      </c>
      <c r="G64" s="29">
        <v>8.0699999999999994E-2</v>
      </c>
      <c r="H64" s="34">
        <v>7.7369999999999994E-2</v>
      </c>
      <c r="I64" s="40">
        <f t="shared" si="0"/>
        <v>7.8262857142857148E-2</v>
      </c>
      <c r="J64" s="49">
        <f t="shared" si="1"/>
        <v>104.3504761904762</v>
      </c>
      <c r="K64" s="28">
        <v>7.7950000000000005E-2</v>
      </c>
      <c r="L64" s="29">
        <v>7.7039999999999997E-2</v>
      </c>
      <c r="M64" s="29">
        <v>7.9939999999999997E-2</v>
      </c>
      <c r="N64" s="29">
        <v>7.6509999999999995E-2</v>
      </c>
      <c r="O64" s="29">
        <v>7.5920000000000001E-2</v>
      </c>
      <c r="P64" s="29">
        <v>7.3590000000000003E-2</v>
      </c>
      <c r="Q64" s="58">
        <v>7.0250000000000007E-2</v>
      </c>
      <c r="R64" s="40">
        <f t="shared" si="2"/>
        <v>7.5885714285714292E-2</v>
      </c>
      <c r="S64" s="49">
        <f t="shared" si="3"/>
        <v>101.18095238095239</v>
      </c>
      <c r="T64" s="28">
        <v>7.6469999999999996E-2</v>
      </c>
      <c r="U64" s="29">
        <v>7.1580000000000005E-2</v>
      </c>
      <c r="V64" s="29">
        <v>7.7289999999999998E-2</v>
      </c>
      <c r="W64" s="29">
        <v>7.9079999999999998E-2</v>
      </c>
      <c r="X64" s="29">
        <v>7.4289999999999995E-2</v>
      </c>
      <c r="Y64" s="29">
        <v>8.0229999999999996E-2</v>
      </c>
      <c r="Z64" s="74">
        <v>6.812E-2</v>
      </c>
      <c r="AA64" s="40">
        <f t="shared" si="4"/>
        <v>7.5294285714285716E-2</v>
      </c>
      <c r="AB64" s="77">
        <f t="shared" si="5"/>
        <v>100.39238095238096</v>
      </c>
      <c r="AC64"/>
      <c r="AD64"/>
      <c r="AE64"/>
      <c r="AF64"/>
      <c r="AG64"/>
      <c r="AH64"/>
      <c r="AI64"/>
      <c r="AJ64"/>
    </row>
    <row r="65" spans="1:36" x14ac:dyDescent="0.25">
      <c r="A65" s="16" t="s">
        <v>64</v>
      </c>
      <c r="B65" s="28">
        <v>8.1369999999999998E-2</v>
      </c>
      <c r="C65" s="29">
        <v>7.9600000000000004E-2</v>
      </c>
      <c r="D65" s="29">
        <v>7.5999999999999998E-2</v>
      </c>
      <c r="E65" s="29">
        <v>8.5099999999999995E-2</v>
      </c>
      <c r="F65" s="29">
        <v>8.6099999999999996E-2</v>
      </c>
      <c r="G65" s="29">
        <v>8.8279999999999997E-2</v>
      </c>
      <c r="H65" s="34">
        <v>8.0560000000000007E-2</v>
      </c>
      <c r="I65" s="40">
        <f t="shared" si="0"/>
        <v>8.2430000000000003E-2</v>
      </c>
      <c r="J65" s="49">
        <f t="shared" si="1"/>
        <v>109.90666666666668</v>
      </c>
      <c r="K65" s="28">
        <v>6.8000000000000005E-2</v>
      </c>
      <c r="L65" s="29">
        <v>6.5989999999999993E-2</v>
      </c>
      <c r="M65" s="29">
        <v>8.3750000000000005E-2</v>
      </c>
      <c r="N65" s="29">
        <v>7.2300000000000003E-2</v>
      </c>
      <c r="O65" s="29">
        <v>7.4759999999999993E-2</v>
      </c>
      <c r="P65" s="29">
        <v>7.1669999999999998E-2</v>
      </c>
      <c r="Q65" s="58">
        <v>7.5670000000000001E-2</v>
      </c>
      <c r="R65" s="40">
        <f t="shared" si="2"/>
        <v>7.3162857142857127E-2</v>
      </c>
      <c r="S65" s="49">
        <f t="shared" si="3"/>
        <v>97.550476190476175</v>
      </c>
      <c r="T65" s="28">
        <v>8.3430000000000004E-2</v>
      </c>
      <c r="U65" s="29">
        <v>8.0500000000000002E-2</v>
      </c>
      <c r="V65" s="29">
        <v>7.7130000000000004E-2</v>
      </c>
      <c r="W65" s="29">
        <v>7.8189999999999996E-2</v>
      </c>
      <c r="X65" s="29">
        <v>8.3400000000000002E-2</v>
      </c>
      <c r="Y65" s="29">
        <v>8.1460000000000005E-2</v>
      </c>
      <c r="Z65" s="74">
        <v>7.2319999999999995E-2</v>
      </c>
      <c r="AA65" s="40">
        <f t="shared" si="4"/>
        <v>7.9489999999999991E-2</v>
      </c>
      <c r="AB65" s="77">
        <f t="shared" si="5"/>
        <v>105.98666666666665</v>
      </c>
      <c r="AC65"/>
      <c r="AD65"/>
      <c r="AE65"/>
      <c r="AF65"/>
      <c r="AG65"/>
      <c r="AH65"/>
      <c r="AI65"/>
      <c r="AJ65"/>
    </row>
    <row r="66" spans="1:36" x14ac:dyDescent="0.25">
      <c r="A66" s="16" t="s">
        <v>65</v>
      </c>
      <c r="B66" s="28">
        <v>6.9209999999999994E-2</v>
      </c>
      <c r="C66" s="29">
        <v>7.4870000000000006E-2</v>
      </c>
      <c r="D66" s="29">
        <v>7.7499999999999999E-2</v>
      </c>
      <c r="E66" s="29">
        <v>7.8490000000000004E-2</v>
      </c>
      <c r="F66" s="29">
        <v>8.1339999999999996E-2</v>
      </c>
      <c r="G66" s="29">
        <v>7.7990000000000004E-2</v>
      </c>
      <c r="H66" s="34">
        <v>7.5520000000000004E-2</v>
      </c>
      <c r="I66" s="40">
        <f t="shared" si="0"/>
        <v>7.6417142857142864E-2</v>
      </c>
      <c r="J66" s="49">
        <f t="shared" si="1"/>
        <v>101.88952380952384</v>
      </c>
      <c r="K66" s="28">
        <v>7.3669999999999999E-2</v>
      </c>
      <c r="L66" s="29">
        <v>7.8640000000000002E-2</v>
      </c>
      <c r="M66" s="29">
        <v>7.4590000000000004E-2</v>
      </c>
      <c r="N66" s="29">
        <v>7.535E-2</v>
      </c>
      <c r="O66" s="29">
        <v>7.6749999999999999E-2</v>
      </c>
      <c r="P66" s="29">
        <v>7.6689999999999994E-2</v>
      </c>
      <c r="Q66" s="58">
        <v>7.1879999999999999E-2</v>
      </c>
      <c r="R66" s="40">
        <f t="shared" si="2"/>
        <v>7.5367142857142855E-2</v>
      </c>
      <c r="S66" s="49">
        <f t="shared" si="3"/>
        <v>100.4895238095238</v>
      </c>
      <c r="T66" s="28">
        <v>8.1379999999999994E-2</v>
      </c>
      <c r="U66" s="29">
        <v>7.9060000000000005E-2</v>
      </c>
      <c r="V66" s="29">
        <v>7.5730000000000006E-2</v>
      </c>
      <c r="W66" s="29">
        <v>7.0269999999999999E-2</v>
      </c>
      <c r="X66" s="29">
        <v>7.2770000000000001E-2</v>
      </c>
      <c r="Y66" s="29">
        <v>7.5509999999999994E-2</v>
      </c>
      <c r="Z66" s="74">
        <v>6.7890000000000006E-2</v>
      </c>
      <c r="AA66" s="40">
        <f t="shared" si="4"/>
        <v>7.4658571428571435E-2</v>
      </c>
      <c r="AB66" s="77">
        <f t="shared" si="5"/>
        <v>99.544761904761913</v>
      </c>
      <c r="AC66"/>
      <c r="AD66"/>
      <c r="AE66"/>
      <c r="AF66"/>
      <c r="AG66"/>
      <c r="AH66"/>
      <c r="AI66"/>
      <c r="AJ66"/>
    </row>
    <row r="67" spans="1:36" x14ac:dyDescent="0.25">
      <c r="A67" s="16" t="s">
        <v>66</v>
      </c>
      <c r="B67" s="28">
        <v>7.3690000000000005E-2</v>
      </c>
      <c r="C67" s="29">
        <v>7.2489999999999999E-2</v>
      </c>
      <c r="D67" s="29">
        <v>7.7509999999999996E-2</v>
      </c>
      <c r="E67" s="29">
        <v>7.0669999999999997E-2</v>
      </c>
      <c r="F67" s="29">
        <v>7.6079999999999995E-2</v>
      </c>
      <c r="G67" s="29">
        <v>8.1640000000000004E-2</v>
      </c>
      <c r="H67" s="34">
        <v>8.4390000000000007E-2</v>
      </c>
      <c r="I67" s="40">
        <f t="shared" si="0"/>
        <v>7.6638571428571431E-2</v>
      </c>
      <c r="J67" s="49">
        <f t="shared" si="1"/>
        <v>102.18476190476191</v>
      </c>
      <c r="K67" s="28">
        <v>7.356E-2</v>
      </c>
      <c r="L67" s="29">
        <v>7.0830000000000004E-2</v>
      </c>
      <c r="M67" s="29">
        <v>7.961E-2</v>
      </c>
      <c r="N67" s="29">
        <v>7.3550000000000004E-2</v>
      </c>
      <c r="O67" s="29">
        <v>7.7079999999999996E-2</v>
      </c>
      <c r="P67" s="29">
        <v>7.5359999999999996E-2</v>
      </c>
      <c r="Q67" s="58">
        <v>7.2440000000000004E-2</v>
      </c>
      <c r="R67" s="40">
        <f t="shared" si="2"/>
        <v>7.463285714285714E-2</v>
      </c>
      <c r="S67" s="49">
        <f t="shared" si="3"/>
        <v>99.510476190476197</v>
      </c>
      <c r="T67" s="28">
        <v>8.2070000000000004E-2</v>
      </c>
      <c r="U67" s="29">
        <v>9.0249999999999997E-2</v>
      </c>
      <c r="V67" s="29">
        <v>8.1030000000000005E-2</v>
      </c>
      <c r="W67" s="29">
        <v>7.4249999999999997E-2</v>
      </c>
      <c r="X67" s="29">
        <v>7.6480000000000006E-2</v>
      </c>
      <c r="Y67" s="29">
        <v>7.4289999999999995E-2</v>
      </c>
      <c r="Z67" s="74">
        <v>6.5619999999999998E-2</v>
      </c>
      <c r="AA67" s="40">
        <f t="shared" si="4"/>
        <v>7.7712857142857139E-2</v>
      </c>
      <c r="AB67" s="77">
        <f t="shared" si="5"/>
        <v>103.61714285714285</v>
      </c>
      <c r="AC67"/>
      <c r="AD67"/>
      <c r="AE67"/>
      <c r="AF67"/>
      <c r="AG67"/>
      <c r="AH67"/>
      <c r="AI67"/>
      <c r="AJ67"/>
    </row>
    <row r="68" spans="1:36" x14ac:dyDescent="0.25">
      <c r="A68" s="16" t="s">
        <v>67</v>
      </c>
      <c r="B68" s="28">
        <v>5.883E-2</v>
      </c>
      <c r="C68" s="29">
        <v>6.1019999999999998E-2</v>
      </c>
      <c r="D68" s="29">
        <v>7.7939999999999995E-2</v>
      </c>
      <c r="E68" s="29">
        <v>7.1559999999999999E-2</v>
      </c>
      <c r="F68" s="29">
        <v>9.4920000000000004E-2</v>
      </c>
      <c r="G68" s="29">
        <v>6.0949999999999997E-2</v>
      </c>
      <c r="H68" s="34">
        <v>7.7229999999999993E-2</v>
      </c>
      <c r="I68" s="40">
        <f t="shared" si="0"/>
        <v>7.1778571428571428E-2</v>
      </c>
      <c r="J68" s="49">
        <f t="shared" si="1"/>
        <v>95.704761904761909</v>
      </c>
      <c r="K68" s="28">
        <v>0.10759000000000001</v>
      </c>
      <c r="L68" s="29">
        <v>6.7250000000000004E-2</v>
      </c>
      <c r="M68" s="29">
        <v>5.9209999999999999E-2</v>
      </c>
      <c r="N68" s="29">
        <v>6.8080000000000002E-2</v>
      </c>
      <c r="O68" s="29">
        <v>5.552E-2</v>
      </c>
      <c r="P68" s="29">
        <v>6.2899999999999998E-2</v>
      </c>
      <c r="Q68" s="58">
        <v>5.6680000000000001E-2</v>
      </c>
      <c r="R68" s="40">
        <f t="shared" si="2"/>
        <v>6.8175714285714298E-2</v>
      </c>
      <c r="S68" s="49">
        <f t="shared" si="3"/>
        <v>90.900952380952404</v>
      </c>
      <c r="T68" s="28">
        <v>4.5830000000000003E-2</v>
      </c>
      <c r="U68" s="29">
        <v>7.2319999999999995E-2</v>
      </c>
      <c r="V68" s="29">
        <v>5.602E-2</v>
      </c>
      <c r="W68" s="29">
        <v>6.9940000000000002E-2</v>
      </c>
      <c r="X68" s="29">
        <v>7.0279999999999995E-2</v>
      </c>
      <c r="Y68" s="29">
        <v>7.8609999999999999E-2</v>
      </c>
      <c r="Z68" s="74">
        <v>5.6329999999999998E-2</v>
      </c>
      <c r="AA68" s="40">
        <f t="shared" si="4"/>
        <v>6.4189999999999997E-2</v>
      </c>
      <c r="AB68" s="77">
        <f t="shared" si="5"/>
        <v>85.586666666666673</v>
      </c>
      <c r="AC68"/>
      <c r="AD68"/>
      <c r="AE68"/>
      <c r="AF68"/>
      <c r="AG68"/>
      <c r="AH68"/>
      <c r="AI68"/>
      <c r="AJ68"/>
    </row>
    <row r="69" spans="1:36" x14ac:dyDescent="0.25">
      <c r="A69" s="16" t="s">
        <v>68</v>
      </c>
      <c r="B69" s="28">
        <v>7.5819999999999999E-2</v>
      </c>
      <c r="C69" s="29">
        <v>7.671E-2</v>
      </c>
      <c r="D69" s="29">
        <v>6.9360000000000005E-2</v>
      </c>
      <c r="E69" s="29">
        <v>8.8020000000000001E-2</v>
      </c>
      <c r="F69" s="29">
        <v>8.7669999999999998E-2</v>
      </c>
      <c r="G69" s="29">
        <v>7.9549999999999996E-2</v>
      </c>
      <c r="H69" s="34">
        <v>7.4959999999999999E-2</v>
      </c>
      <c r="I69" s="40">
        <f t="shared" si="0"/>
        <v>7.887000000000001E-2</v>
      </c>
      <c r="J69" s="49">
        <f t="shared" si="1"/>
        <v>105.16000000000001</v>
      </c>
      <c r="K69" s="28">
        <v>7.3090000000000002E-2</v>
      </c>
      <c r="L69" s="29">
        <v>7.109E-2</v>
      </c>
      <c r="M69" s="29">
        <v>7.1440000000000003E-2</v>
      </c>
      <c r="N69" s="29">
        <v>7.9589999999999994E-2</v>
      </c>
      <c r="O69" s="29">
        <v>7.2429999999999994E-2</v>
      </c>
      <c r="P69" s="29">
        <v>8.4769999999999998E-2</v>
      </c>
      <c r="Q69" s="58">
        <v>6.9279999999999994E-2</v>
      </c>
      <c r="R69" s="40">
        <f t="shared" si="2"/>
        <v>7.4527142857142861E-2</v>
      </c>
      <c r="S69" s="49">
        <f t="shared" si="3"/>
        <v>99.369523809523812</v>
      </c>
      <c r="T69" s="28">
        <v>9.4009999999999996E-2</v>
      </c>
      <c r="U69" s="29">
        <v>7.2989999999999999E-2</v>
      </c>
      <c r="V69" s="29">
        <v>7.4340000000000003E-2</v>
      </c>
      <c r="W69" s="29">
        <v>7.6910000000000006E-2</v>
      </c>
      <c r="X69" s="29">
        <v>7.7850000000000003E-2</v>
      </c>
      <c r="Y69" s="29">
        <v>7.7780000000000002E-2</v>
      </c>
      <c r="Z69" s="74">
        <v>6.8709999999999993E-2</v>
      </c>
      <c r="AA69" s="40">
        <f t="shared" si="4"/>
        <v>7.7512857142857147E-2</v>
      </c>
      <c r="AB69" s="77">
        <f t="shared" si="5"/>
        <v>103.35047619047619</v>
      </c>
      <c r="AC69"/>
      <c r="AD69"/>
      <c r="AE69"/>
      <c r="AF69"/>
      <c r="AG69"/>
      <c r="AH69"/>
      <c r="AI69"/>
      <c r="AJ69"/>
    </row>
    <row r="70" spans="1:36" x14ac:dyDescent="0.25">
      <c r="A70" s="16" t="s">
        <v>69</v>
      </c>
      <c r="B70" s="28">
        <v>7.4870000000000006E-2</v>
      </c>
      <c r="C70" s="29">
        <v>7.4099999999999999E-2</v>
      </c>
      <c r="D70" s="29">
        <v>8.949E-2</v>
      </c>
      <c r="E70" s="29">
        <v>7.7840000000000006E-2</v>
      </c>
      <c r="F70" s="29">
        <v>7.7380000000000004E-2</v>
      </c>
      <c r="G70" s="29">
        <v>7.5829999999999995E-2</v>
      </c>
      <c r="H70" s="34">
        <v>9.0969999999999995E-2</v>
      </c>
      <c r="I70" s="40">
        <f t="shared" si="0"/>
        <v>8.0068571428571447E-2</v>
      </c>
      <c r="J70" s="49">
        <f t="shared" si="1"/>
        <v>106.75809523809528</v>
      </c>
      <c r="K70" s="28">
        <v>7.3819999999999997E-2</v>
      </c>
      <c r="L70" s="29">
        <v>7.5660000000000005E-2</v>
      </c>
      <c r="M70" s="29">
        <v>8.0060000000000006E-2</v>
      </c>
      <c r="N70" s="29">
        <v>7.5620000000000007E-2</v>
      </c>
      <c r="O70" s="29">
        <v>6.8909999999999999E-2</v>
      </c>
      <c r="P70" s="29">
        <v>7.3980000000000004E-2</v>
      </c>
      <c r="Q70" s="58">
        <v>6.5589999999999996E-2</v>
      </c>
      <c r="R70" s="40">
        <f t="shared" si="2"/>
        <v>7.3377142857142849E-2</v>
      </c>
      <c r="S70" s="49">
        <f t="shared" si="3"/>
        <v>97.836190476190467</v>
      </c>
      <c r="T70" s="28">
        <v>7.4429999999999996E-2</v>
      </c>
      <c r="U70" s="29">
        <v>7.6490000000000002E-2</v>
      </c>
      <c r="V70" s="29">
        <v>6.7769999999999997E-2</v>
      </c>
      <c r="W70" s="29">
        <v>7.3340000000000002E-2</v>
      </c>
      <c r="X70" s="29">
        <v>6.5019999999999994E-2</v>
      </c>
      <c r="Y70" s="29">
        <v>7.0660000000000001E-2</v>
      </c>
      <c r="Z70" s="74">
        <v>6.7680000000000004E-2</v>
      </c>
      <c r="AA70" s="40">
        <f t="shared" si="4"/>
        <v>7.077E-2</v>
      </c>
      <c r="AB70" s="77">
        <f t="shared" si="5"/>
        <v>94.36</v>
      </c>
      <c r="AC70"/>
      <c r="AD70"/>
      <c r="AE70"/>
      <c r="AF70"/>
      <c r="AG70"/>
      <c r="AH70"/>
      <c r="AI70"/>
      <c r="AJ70"/>
    </row>
    <row r="71" spans="1:36" x14ac:dyDescent="0.25">
      <c r="A71" s="16" t="s">
        <v>70</v>
      </c>
      <c r="B71" s="28">
        <v>7.9839999999999994E-2</v>
      </c>
      <c r="C71" s="29">
        <v>7.5160000000000005E-2</v>
      </c>
      <c r="D71" s="29">
        <v>7.732E-2</v>
      </c>
      <c r="E71" s="29">
        <v>7.7759999999999996E-2</v>
      </c>
      <c r="F71" s="29">
        <v>8.1110000000000002E-2</v>
      </c>
      <c r="G71" s="29">
        <v>8.2000000000000003E-2</v>
      </c>
      <c r="H71" s="34">
        <v>7.6600000000000001E-2</v>
      </c>
      <c r="I71" s="40">
        <f t="shared" ref="I71:I119" si="6">AVERAGE(B71:H71)</f>
        <v>7.8541428571428568E-2</v>
      </c>
      <c r="J71" s="49">
        <f t="shared" ref="J71:J119" si="7">I71/0.075*100</f>
        <v>104.72190476190477</v>
      </c>
      <c r="K71" s="28">
        <v>7.0519999999999999E-2</v>
      </c>
      <c r="L71" s="29">
        <v>7.7509999999999996E-2</v>
      </c>
      <c r="M71" s="29">
        <v>7.9549999999999996E-2</v>
      </c>
      <c r="N71" s="29">
        <v>7.2020000000000001E-2</v>
      </c>
      <c r="O71" s="29">
        <v>7.6249999999999998E-2</v>
      </c>
      <c r="P71" s="29">
        <v>6.7290000000000003E-2</v>
      </c>
      <c r="Q71" s="58">
        <v>6.8629999999999997E-2</v>
      </c>
      <c r="R71" s="40">
        <f t="shared" ref="R71:R119" si="8">AVERAGE(K71:Q71)</f>
        <v>7.3109999999999994E-2</v>
      </c>
      <c r="S71" s="49">
        <f t="shared" ref="S71:S119" si="9">R71/0.075*100</f>
        <v>97.48</v>
      </c>
      <c r="T71" s="28">
        <v>8.4680000000000005E-2</v>
      </c>
      <c r="U71" s="29">
        <v>7.7090000000000006E-2</v>
      </c>
      <c r="V71" s="29">
        <v>7.3649999999999993E-2</v>
      </c>
      <c r="W71" s="29">
        <v>6.862E-2</v>
      </c>
      <c r="X71" s="29">
        <v>7.4050000000000005E-2</v>
      </c>
      <c r="Y71" s="29">
        <v>7.4450000000000002E-2</v>
      </c>
      <c r="Z71" s="74">
        <v>6.4769999999999994E-2</v>
      </c>
      <c r="AA71" s="40">
        <f t="shared" ref="AA71:AA119" si="10">AVERAGE(T71:Z71)</f>
        <v>7.3901428571428576E-2</v>
      </c>
      <c r="AB71" s="77">
        <f t="shared" ref="AB71:AB119" si="11">AA71/0.075*100</f>
        <v>98.535238095238114</v>
      </c>
      <c r="AC71"/>
      <c r="AD71"/>
      <c r="AE71"/>
      <c r="AF71"/>
      <c r="AG71"/>
      <c r="AH71"/>
      <c r="AI71"/>
      <c r="AJ71"/>
    </row>
    <row r="72" spans="1:36" x14ac:dyDescent="0.25">
      <c r="A72" s="16" t="s">
        <v>71</v>
      </c>
      <c r="B72" s="28">
        <v>8.029E-2</v>
      </c>
      <c r="C72" s="29">
        <v>7.3279999999999998E-2</v>
      </c>
      <c r="D72" s="29">
        <v>7.7560000000000004E-2</v>
      </c>
      <c r="E72" s="29">
        <v>8.3379999999999996E-2</v>
      </c>
      <c r="F72" s="29">
        <v>7.9280000000000003E-2</v>
      </c>
      <c r="G72" s="29">
        <v>6.4089999999999994E-2</v>
      </c>
      <c r="H72" s="34">
        <v>7.4249999999999997E-2</v>
      </c>
      <c r="I72" s="40">
        <f t="shared" si="6"/>
        <v>7.6018571428571421E-2</v>
      </c>
      <c r="J72" s="49">
        <f t="shared" si="7"/>
        <v>101.35809523809523</v>
      </c>
      <c r="K72" s="28">
        <v>6.8180000000000004E-2</v>
      </c>
      <c r="L72" s="29">
        <v>6.6369999999999998E-2</v>
      </c>
      <c r="M72" s="29">
        <v>6.1580000000000003E-2</v>
      </c>
      <c r="N72" s="29">
        <v>7.3779999999999998E-2</v>
      </c>
      <c r="O72" s="29">
        <v>6.5930000000000002E-2</v>
      </c>
      <c r="P72" s="29">
        <v>6.2759999999999996E-2</v>
      </c>
      <c r="Q72" s="58">
        <v>7.0209999999999995E-2</v>
      </c>
      <c r="R72" s="40">
        <f t="shared" si="8"/>
        <v>6.697285714285714E-2</v>
      </c>
      <c r="S72" s="49">
        <f t="shared" si="9"/>
        <v>89.297142857142859</v>
      </c>
      <c r="T72" s="28">
        <v>9.2189999999999994E-2</v>
      </c>
      <c r="U72" s="29">
        <v>7.8369999999999995E-2</v>
      </c>
      <c r="V72" s="29">
        <v>7.9640000000000002E-2</v>
      </c>
      <c r="W72" s="29">
        <v>7.7170000000000002E-2</v>
      </c>
      <c r="X72" s="29">
        <v>7.8530000000000003E-2</v>
      </c>
      <c r="Y72" s="29">
        <v>8.2699999999999996E-2</v>
      </c>
      <c r="Z72" s="74">
        <v>8.0780000000000005E-2</v>
      </c>
      <c r="AA72" s="40">
        <f t="shared" si="10"/>
        <v>8.1339999999999996E-2</v>
      </c>
      <c r="AB72" s="77">
        <f t="shared" si="11"/>
        <v>108.45333333333333</v>
      </c>
      <c r="AC72"/>
      <c r="AD72"/>
      <c r="AE72"/>
      <c r="AF72"/>
      <c r="AG72"/>
      <c r="AH72"/>
      <c r="AI72"/>
      <c r="AJ72"/>
    </row>
    <row r="73" spans="1:36" x14ac:dyDescent="0.25">
      <c r="A73" s="16" t="s">
        <v>72</v>
      </c>
      <c r="B73" s="28">
        <v>7.3450000000000001E-2</v>
      </c>
      <c r="C73" s="29">
        <v>7.3959999999999998E-2</v>
      </c>
      <c r="D73" s="29">
        <v>7.6050000000000006E-2</v>
      </c>
      <c r="E73" s="29">
        <v>8.1049999999999997E-2</v>
      </c>
      <c r="F73" s="29">
        <v>7.5670000000000001E-2</v>
      </c>
      <c r="G73" s="29">
        <v>8.097E-2</v>
      </c>
      <c r="H73" s="34">
        <v>8.0019999999999994E-2</v>
      </c>
      <c r="I73" s="40">
        <f t="shared" si="6"/>
        <v>7.7310000000000004E-2</v>
      </c>
      <c r="J73" s="49">
        <f t="shared" si="7"/>
        <v>103.08000000000001</v>
      </c>
      <c r="K73" s="28">
        <v>7.9579999999999998E-2</v>
      </c>
      <c r="L73" s="29">
        <v>7.7979999999999994E-2</v>
      </c>
      <c r="M73" s="29">
        <v>7.8619999999999995E-2</v>
      </c>
      <c r="N73" s="29">
        <v>7.7799999999999994E-2</v>
      </c>
      <c r="O73" s="29">
        <v>7.3109999999999994E-2</v>
      </c>
      <c r="P73" s="29">
        <v>7.1349999999999997E-2</v>
      </c>
      <c r="Q73" s="58">
        <v>7.0360000000000006E-2</v>
      </c>
      <c r="R73" s="40">
        <f t="shared" si="8"/>
        <v>7.5542857142857134E-2</v>
      </c>
      <c r="S73" s="49">
        <f t="shared" si="9"/>
        <v>100.72380952380952</v>
      </c>
      <c r="T73" s="28">
        <v>7.5929999999999997E-2</v>
      </c>
      <c r="U73" s="29">
        <v>7.4950000000000003E-2</v>
      </c>
      <c r="V73" s="29">
        <v>7.6340000000000005E-2</v>
      </c>
      <c r="W73" s="29">
        <v>6.9639999999999994E-2</v>
      </c>
      <c r="X73" s="29">
        <v>7.2580000000000006E-2</v>
      </c>
      <c r="Y73" s="29">
        <v>7.2609999999999994E-2</v>
      </c>
      <c r="Z73" s="74">
        <v>6.8409999999999999E-2</v>
      </c>
      <c r="AA73" s="40">
        <f t="shared" si="10"/>
        <v>7.292285714285715E-2</v>
      </c>
      <c r="AB73" s="77">
        <f t="shared" si="11"/>
        <v>97.230476190476196</v>
      </c>
      <c r="AC73"/>
      <c r="AD73"/>
      <c r="AE73"/>
      <c r="AF73"/>
      <c r="AG73"/>
      <c r="AH73"/>
      <c r="AI73"/>
      <c r="AJ73"/>
    </row>
    <row r="74" spans="1:36" x14ac:dyDescent="0.25">
      <c r="A74" s="16" t="s">
        <v>73</v>
      </c>
      <c r="B74" s="28">
        <v>7.3469999999999994E-2</v>
      </c>
      <c r="C74" s="29">
        <v>6.9430000000000006E-2</v>
      </c>
      <c r="D74" s="29">
        <v>7.5579999999999994E-2</v>
      </c>
      <c r="E74" s="29">
        <v>8.2479999999999998E-2</v>
      </c>
      <c r="F74" s="29">
        <v>7.7810000000000004E-2</v>
      </c>
      <c r="G74" s="29">
        <v>8.2470000000000002E-2</v>
      </c>
      <c r="H74" s="34">
        <v>7.6119999999999993E-2</v>
      </c>
      <c r="I74" s="40">
        <f t="shared" si="6"/>
        <v>7.6765714285714284E-2</v>
      </c>
      <c r="J74" s="49">
        <f t="shared" si="7"/>
        <v>102.35428571428571</v>
      </c>
      <c r="K74" s="28">
        <v>7.4190000000000006E-2</v>
      </c>
      <c r="L74" s="29">
        <v>7.8280000000000002E-2</v>
      </c>
      <c r="M74" s="29">
        <v>7.8119999999999995E-2</v>
      </c>
      <c r="N74" s="29">
        <v>7.7740000000000004E-2</v>
      </c>
      <c r="O74" s="29">
        <v>7.4719999999999995E-2</v>
      </c>
      <c r="P74" s="29">
        <v>7.9229999999999995E-2</v>
      </c>
      <c r="Q74" s="58">
        <v>7.1660000000000001E-2</v>
      </c>
      <c r="R74" s="40">
        <f t="shared" si="8"/>
        <v>7.6277142857142863E-2</v>
      </c>
      <c r="S74" s="49">
        <f t="shared" si="9"/>
        <v>101.70285714285716</v>
      </c>
      <c r="T74" s="28">
        <v>8.6349999999999996E-2</v>
      </c>
      <c r="U74" s="29">
        <v>8.3710000000000007E-2</v>
      </c>
      <c r="V74" s="29">
        <v>7.9530000000000003E-2</v>
      </c>
      <c r="W74" s="29">
        <v>8.2570000000000005E-2</v>
      </c>
      <c r="X74" s="29">
        <v>7.3419999999999999E-2</v>
      </c>
      <c r="Y74" s="29">
        <v>8.4290000000000004E-2</v>
      </c>
      <c r="Z74" s="74">
        <v>7.2599999999999998E-2</v>
      </c>
      <c r="AA74" s="40">
        <f t="shared" si="10"/>
        <v>8.0352857142857143E-2</v>
      </c>
      <c r="AB74" s="77">
        <f t="shared" si="11"/>
        <v>107.13714285714286</v>
      </c>
      <c r="AC74"/>
      <c r="AD74"/>
      <c r="AE74"/>
      <c r="AF74"/>
      <c r="AG74"/>
      <c r="AH74"/>
      <c r="AI74"/>
      <c r="AJ74"/>
    </row>
    <row r="75" spans="1:36" x14ac:dyDescent="0.25">
      <c r="A75" s="16" t="s">
        <v>74</v>
      </c>
      <c r="B75" s="28">
        <v>6.3E-2</v>
      </c>
      <c r="C75" s="29">
        <v>7.3400000000000007E-2</v>
      </c>
      <c r="D75" s="29">
        <v>7.5450000000000003E-2</v>
      </c>
      <c r="E75" s="29">
        <v>7.2289999999999993E-2</v>
      </c>
      <c r="F75" s="29">
        <v>7.3730000000000004E-2</v>
      </c>
      <c r="G75" s="29">
        <v>6.3380000000000006E-2</v>
      </c>
      <c r="H75" s="34">
        <v>7.9250000000000001E-2</v>
      </c>
      <c r="I75" s="40">
        <f t="shared" si="6"/>
        <v>7.1500000000000008E-2</v>
      </c>
      <c r="J75" s="49">
        <f t="shared" si="7"/>
        <v>95.333333333333343</v>
      </c>
      <c r="K75" s="28">
        <v>7.9829999999999998E-2</v>
      </c>
      <c r="L75" s="29">
        <v>0.10357</v>
      </c>
      <c r="M75" s="29">
        <v>8.7959999999999997E-2</v>
      </c>
      <c r="N75" s="29">
        <v>9.9790000000000004E-2</v>
      </c>
      <c r="O75" s="29">
        <v>8.473E-2</v>
      </c>
      <c r="P75" s="29">
        <v>0.10135</v>
      </c>
      <c r="Q75" s="58">
        <v>8.0710000000000004E-2</v>
      </c>
      <c r="R75" s="40">
        <f t="shared" si="8"/>
        <v>9.1134285714285709E-2</v>
      </c>
      <c r="S75" s="49">
        <f t="shared" si="9"/>
        <v>121.51238095238095</v>
      </c>
      <c r="T75" s="28">
        <v>9.758E-2</v>
      </c>
      <c r="U75" s="29">
        <v>8.4110000000000004E-2</v>
      </c>
      <c r="V75" s="29">
        <v>8.3669999999999994E-2</v>
      </c>
      <c r="W75" s="29">
        <v>9.6869999999999998E-2</v>
      </c>
      <c r="X75" s="29">
        <v>9.0329999999999994E-2</v>
      </c>
      <c r="Y75" s="29">
        <v>6.4930000000000002E-2</v>
      </c>
      <c r="Z75" s="74">
        <v>6.6189999999999999E-2</v>
      </c>
      <c r="AA75" s="40">
        <f t="shared" si="10"/>
        <v>8.3382857142857161E-2</v>
      </c>
      <c r="AB75" s="77">
        <f t="shared" si="11"/>
        <v>111.17714285714288</v>
      </c>
      <c r="AC75"/>
      <c r="AD75"/>
      <c r="AE75"/>
      <c r="AF75"/>
      <c r="AG75"/>
      <c r="AH75"/>
      <c r="AI75"/>
      <c r="AJ75"/>
    </row>
    <row r="76" spans="1:36" x14ac:dyDescent="0.25">
      <c r="A76" s="16" t="s">
        <v>75</v>
      </c>
      <c r="B76" s="28">
        <v>7.782E-2</v>
      </c>
      <c r="C76" s="29">
        <v>7.8469999999999998E-2</v>
      </c>
      <c r="D76" s="29">
        <v>8.2199999999999995E-2</v>
      </c>
      <c r="E76" s="29">
        <v>8.5089999999999999E-2</v>
      </c>
      <c r="F76" s="29">
        <v>8.2570000000000005E-2</v>
      </c>
      <c r="G76" s="29">
        <v>8.0740000000000006E-2</v>
      </c>
      <c r="H76" s="34">
        <v>8.3199999999999996E-2</v>
      </c>
      <c r="I76" s="40">
        <f t="shared" si="6"/>
        <v>8.1441428571428567E-2</v>
      </c>
      <c r="J76" s="49">
        <f t="shared" si="7"/>
        <v>108.58857142857144</v>
      </c>
      <c r="K76" s="28">
        <v>7.8649999999999998E-2</v>
      </c>
      <c r="L76" s="29">
        <v>8.0790000000000001E-2</v>
      </c>
      <c r="M76" s="29">
        <v>7.9100000000000004E-2</v>
      </c>
      <c r="N76" s="29">
        <v>7.6050000000000006E-2</v>
      </c>
      <c r="O76" s="29">
        <v>7.1779999999999997E-2</v>
      </c>
      <c r="P76" s="29">
        <v>7.6050000000000006E-2</v>
      </c>
      <c r="Q76" s="58">
        <v>7.757E-2</v>
      </c>
      <c r="R76" s="40">
        <f t="shared" si="8"/>
        <v>7.7141428571428583E-2</v>
      </c>
      <c r="S76" s="49">
        <f t="shared" si="9"/>
        <v>102.85523809523811</v>
      </c>
      <c r="T76" s="28">
        <v>8.0939999999999998E-2</v>
      </c>
      <c r="U76" s="29">
        <v>7.4810000000000001E-2</v>
      </c>
      <c r="V76" s="29">
        <v>7.6780000000000001E-2</v>
      </c>
      <c r="W76" s="29">
        <v>7.4990000000000001E-2</v>
      </c>
      <c r="X76" s="29">
        <v>7.2559999999999999E-2</v>
      </c>
      <c r="Y76" s="29">
        <v>7.6789999999999997E-2</v>
      </c>
      <c r="Z76" s="74">
        <v>6.9589999999999999E-2</v>
      </c>
      <c r="AA76" s="40">
        <f t="shared" si="10"/>
        <v>7.520857142857143E-2</v>
      </c>
      <c r="AB76" s="77">
        <f t="shared" si="11"/>
        <v>100.27809523809526</v>
      </c>
      <c r="AC76"/>
      <c r="AD76"/>
      <c r="AE76"/>
      <c r="AF76"/>
      <c r="AG76"/>
      <c r="AH76"/>
      <c r="AI76"/>
      <c r="AJ76"/>
    </row>
    <row r="77" spans="1:36" x14ac:dyDescent="0.25">
      <c r="A77" s="16" t="s">
        <v>76</v>
      </c>
      <c r="B77" s="28">
        <v>7.5609999999999997E-2</v>
      </c>
      <c r="C77" s="29">
        <v>7.0760000000000003E-2</v>
      </c>
      <c r="D77" s="29">
        <v>8.0560000000000007E-2</v>
      </c>
      <c r="E77" s="29">
        <v>8.1629999999999994E-2</v>
      </c>
      <c r="F77" s="29">
        <v>7.7899999999999997E-2</v>
      </c>
      <c r="G77" s="29">
        <v>7.4810000000000001E-2</v>
      </c>
      <c r="H77" s="34">
        <v>7.4469999999999995E-2</v>
      </c>
      <c r="I77" s="40">
        <f t="shared" si="6"/>
        <v>7.6534285714285707E-2</v>
      </c>
      <c r="J77" s="49">
        <f t="shared" si="7"/>
        <v>102.04571428571427</v>
      </c>
      <c r="K77" s="28">
        <v>6.8580000000000002E-2</v>
      </c>
      <c r="L77" s="29">
        <v>7.5090000000000004E-2</v>
      </c>
      <c r="M77" s="29">
        <v>7.7240000000000003E-2</v>
      </c>
      <c r="N77" s="29">
        <v>5.6759999999999998E-2</v>
      </c>
      <c r="O77" s="29">
        <v>7.6819999999999999E-2</v>
      </c>
      <c r="P77" s="29">
        <v>5.7889999999999997E-2</v>
      </c>
      <c r="Q77" s="58">
        <v>6.9440000000000002E-2</v>
      </c>
      <c r="R77" s="40">
        <f t="shared" si="8"/>
        <v>6.8831428571428571E-2</v>
      </c>
      <c r="S77" s="49">
        <f t="shared" si="9"/>
        <v>91.775238095238095</v>
      </c>
      <c r="T77" s="28">
        <v>8.1850000000000006E-2</v>
      </c>
      <c r="U77" s="29">
        <v>6.6949999999999996E-2</v>
      </c>
      <c r="V77" s="29">
        <v>7.8469999999999998E-2</v>
      </c>
      <c r="W77" s="29">
        <v>9.6030000000000004E-2</v>
      </c>
      <c r="X77" s="29">
        <v>7.6009999999999994E-2</v>
      </c>
      <c r="Y77" s="29">
        <v>6.8589999999999998E-2</v>
      </c>
      <c r="Z77" s="74">
        <v>6.88E-2</v>
      </c>
      <c r="AA77" s="40">
        <f t="shared" si="10"/>
        <v>7.6671428571428571E-2</v>
      </c>
      <c r="AB77" s="77">
        <f t="shared" si="11"/>
        <v>102.22857142857143</v>
      </c>
      <c r="AC77"/>
      <c r="AD77"/>
      <c r="AE77"/>
      <c r="AF77"/>
      <c r="AG77"/>
      <c r="AH77"/>
      <c r="AI77"/>
      <c r="AJ77"/>
    </row>
    <row r="78" spans="1:36" x14ac:dyDescent="0.25">
      <c r="A78" s="16" t="s">
        <v>77</v>
      </c>
      <c r="B78" s="28">
        <v>7.3709999999999998E-2</v>
      </c>
      <c r="C78" s="29">
        <v>8.4720000000000004E-2</v>
      </c>
      <c r="D78" s="29">
        <v>8.0430000000000001E-2</v>
      </c>
      <c r="E78" s="29">
        <v>8.1769999999999995E-2</v>
      </c>
      <c r="F78" s="29">
        <v>8.0780000000000005E-2</v>
      </c>
      <c r="G78" s="29">
        <v>8.4879999999999997E-2</v>
      </c>
      <c r="H78" s="34">
        <v>8.1860000000000002E-2</v>
      </c>
      <c r="I78" s="40">
        <f t="shared" si="6"/>
        <v>8.1164285714285717E-2</v>
      </c>
      <c r="J78" s="49">
        <f t="shared" si="7"/>
        <v>108.21904761904764</v>
      </c>
      <c r="K78" s="28">
        <v>7.4010000000000006E-2</v>
      </c>
      <c r="L78" s="29">
        <v>8.5389999999999994E-2</v>
      </c>
      <c r="M78" s="29">
        <v>8.5319999999999993E-2</v>
      </c>
      <c r="N78" s="29">
        <v>7.6200000000000004E-2</v>
      </c>
      <c r="O78" s="29">
        <v>8.2439999999999999E-2</v>
      </c>
      <c r="P78" s="29">
        <v>7.3899999999999993E-2</v>
      </c>
      <c r="Q78" s="58">
        <v>7.2980000000000003E-2</v>
      </c>
      <c r="R78" s="40">
        <f t="shared" si="8"/>
        <v>7.8605714285714293E-2</v>
      </c>
      <c r="S78" s="49">
        <f t="shared" si="9"/>
        <v>104.80761904761906</v>
      </c>
      <c r="T78" s="28">
        <v>8.0009999999999998E-2</v>
      </c>
      <c r="U78" s="29">
        <v>7.5920000000000001E-2</v>
      </c>
      <c r="V78" s="29">
        <v>8.0560000000000007E-2</v>
      </c>
      <c r="W78" s="29">
        <v>7.3130000000000001E-2</v>
      </c>
      <c r="X78" s="29">
        <v>7.1309999999999998E-2</v>
      </c>
      <c r="Y78" s="29">
        <v>6.991E-2</v>
      </c>
      <c r="Z78" s="74">
        <v>6.9830000000000003E-2</v>
      </c>
      <c r="AA78" s="40">
        <f t="shared" si="10"/>
        <v>7.4381428571428571E-2</v>
      </c>
      <c r="AB78" s="77">
        <f t="shared" si="11"/>
        <v>99.1752380952381</v>
      </c>
      <c r="AC78"/>
      <c r="AD78"/>
      <c r="AE78"/>
      <c r="AF78"/>
      <c r="AG78"/>
      <c r="AH78"/>
      <c r="AI78"/>
      <c r="AJ78"/>
    </row>
    <row r="79" spans="1:36" x14ac:dyDescent="0.25">
      <c r="A79" s="16" t="s">
        <v>78</v>
      </c>
      <c r="B79" s="28">
        <v>7.5459999999999999E-2</v>
      </c>
      <c r="C79" s="29">
        <v>8.0399999999999999E-2</v>
      </c>
      <c r="D79" s="29">
        <v>8.1089999999999995E-2</v>
      </c>
      <c r="E79" s="29">
        <v>8.0280000000000004E-2</v>
      </c>
      <c r="F79" s="29">
        <v>8.3570000000000005E-2</v>
      </c>
      <c r="G79" s="29">
        <v>8.3110000000000003E-2</v>
      </c>
      <c r="H79" s="34">
        <v>8.2570000000000005E-2</v>
      </c>
      <c r="I79" s="40">
        <f t="shared" si="6"/>
        <v>8.0925714285714295E-2</v>
      </c>
      <c r="J79" s="49">
        <f t="shared" si="7"/>
        <v>107.9009523809524</v>
      </c>
      <c r="K79" s="28">
        <v>7.6950000000000005E-2</v>
      </c>
      <c r="L79" s="29">
        <v>7.6200000000000004E-2</v>
      </c>
      <c r="M79" s="29">
        <v>8.1009999999999999E-2</v>
      </c>
      <c r="N79" s="29">
        <v>7.417E-2</v>
      </c>
      <c r="O79" s="29">
        <v>7.0379999999999998E-2</v>
      </c>
      <c r="P79" s="29">
        <v>7.2550000000000003E-2</v>
      </c>
      <c r="Q79" s="58">
        <v>7.5730000000000006E-2</v>
      </c>
      <c r="R79" s="40">
        <f t="shared" si="8"/>
        <v>7.5284285714285706E-2</v>
      </c>
      <c r="S79" s="49">
        <f t="shared" si="9"/>
        <v>100.37904761904761</v>
      </c>
      <c r="T79" s="28">
        <v>7.9519999999999993E-2</v>
      </c>
      <c r="U79" s="29">
        <v>7.3789999999999994E-2</v>
      </c>
      <c r="V79" s="29">
        <v>7.5480000000000005E-2</v>
      </c>
      <c r="W79" s="29">
        <v>0.08</v>
      </c>
      <c r="X79" s="29">
        <v>7.6410000000000006E-2</v>
      </c>
      <c r="Y79" s="29">
        <v>7.5300000000000006E-2</v>
      </c>
      <c r="Z79" s="74">
        <v>6.8779999999999994E-2</v>
      </c>
      <c r="AA79" s="40">
        <f t="shared" si="10"/>
        <v>7.5611428571428566E-2</v>
      </c>
      <c r="AB79" s="77">
        <f t="shared" si="11"/>
        <v>100.81523809523809</v>
      </c>
      <c r="AC79"/>
      <c r="AD79"/>
      <c r="AE79"/>
      <c r="AF79"/>
      <c r="AG79"/>
      <c r="AH79"/>
      <c r="AI79"/>
      <c r="AJ79"/>
    </row>
    <row r="80" spans="1:36" x14ac:dyDescent="0.25">
      <c r="A80" s="16" t="s">
        <v>79</v>
      </c>
      <c r="B80" s="51">
        <v>6.0269999999999997E-2</v>
      </c>
      <c r="C80" s="52">
        <v>6.6890000000000005E-2</v>
      </c>
      <c r="D80" s="52">
        <v>6.166E-2</v>
      </c>
      <c r="E80" s="52">
        <v>5.7820000000000003E-2</v>
      </c>
      <c r="F80" s="52">
        <v>6.4170000000000005E-2</v>
      </c>
      <c r="G80" s="52">
        <v>5.9220000000000002E-2</v>
      </c>
      <c r="H80" s="53">
        <v>6.0299999999999999E-2</v>
      </c>
      <c r="I80" s="40">
        <f t="shared" si="6"/>
        <v>6.1475714285714293E-2</v>
      </c>
      <c r="J80" s="49">
        <f t="shared" si="7"/>
        <v>81.967619047619053</v>
      </c>
      <c r="K80" s="28">
        <v>8.7779999999999997E-2</v>
      </c>
      <c r="L80" s="29">
        <v>8.1030000000000005E-2</v>
      </c>
      <c r="M80" s="29">
        <v>6.5879999999999994E-2</v>
      </c>
      <c r="N80" s="29">
        <v>8.4250000000000005E-2</v>
      </c>
      <c r="O80" s="29">
        <v>9.7030000000000005E-2</v>
      </c>
      <c r="P80" s="29">
        <v>9.1560000000000002E-2</v>
      </c>
      <c r="Q80" s="58">
        <v>9.2969999999999997E-2</v>
      </c>
      <c r="R80" s="40">
        <f t="shared" si="8"/>
        <v>8.5785714285714285E-2</v>
      </c>
      <c r="S80" s="49">
        <f t="shared" si="9"/>
        <v>114.38095238095238</v>
      </c>
      <c r="T80" s="28">
        <v>0.11057</v>
      </c>
      <c r="U80" s="29">
        <v>7.5039999999999996E-2</v>
      </c>
      <c r="V80" s="29">
        <v>0.14021</v>
      </c>
      <c r="W80" s="29">
        <v>0.12986</v>
      </c>
      <c r="X80" s="29">
        <v>7.7079999999999996E-2</v>
      </c>
      <c r="Y80" s="29">
        <v>0.14124</v>
      </c>
      <c r="Z80" s="74">
        <v>7.1290000000000006E-2</v>
      </c>
      <c r="AA80" s="40">
        <f t="shared" si="10"/>
        <v>0.10647</v>
      </c>
      <c r="AB80" s="77">
        <f t="shared" si="11"/>
        <v>141.96</v>
      </c>
      <c r="AC80"/>
      <c r="AD80"/>
      <c r="AE80"/>
      <c r="AF80"/>
      <c r="AG80"/>
      <c r="AH80"/>
      <c r="AI80"/>
      <c r="AJ80"/>
    </row>
    <row r="81" spans="1:36" x14ac:dyDescent="0.25">
      <c r="A81" s="16" t="s">
        <v>80</v>
      </c>
      <c r="B81" s="28">
        <v>7.1650000000000005E-2</v>
      </c>
      <c r="C81" s="29">
        <v>7.7079999999999996E-2</v>
      </c>
      <c r="D81" s="29">
        <v>9.0829999999999994E-2</v>
      </c>
      <c r="E81" s="29">
        <v>7.5639999999999999E-2</v>
      </c>
      <c r="F81" s="29">
        <v>8.4430000000000005E-2</v>
      </c>
      <c r="G81" s="29">
        <v>7.127E-2</v>
      </c>
      <c r="H81" s="34">
        <v>8.115E-2</v>
      </c>
      <c r="I81" s="40">
        <f t="shared" si="6"/>
        <v>7.8864285714285706E-2</v>
      </c>
      <c r="J81" s="49">
        <f t="shared" si="7"/>
        <v>105.15238095238095</v>
      </c>
      <c r="K81" s="28">
        <v>5.6079999999999998E-2</v>
      </c>
      <c r="L81" s="29">
        <v>8.4089999999999998E-2</v>
      </c>
      <c r="M81" s="29">
        <v>6.411E-2</v>
      </c>
      <c r="N81" s="29">
        <v>8.3070000000000005E-2</v>
      </c>
      <c r="O81" s="29">
        <v>6.0699999999999997E-2</v>
      </c>
      <c r="P81" s="29">
        <v>7.2470000000000007E-2</v>
      </c>
      <c r="Q81" s="58">
        <v>8.6110000000000006E-2</v>
      </c>
      <c r="R81" s="40">
        <f t="shared" si="8"/>
        <v>7.2375714285714293E-2</v>
      </c>
      <c r="S81" s="49">
        <f t="shared" si="9"/>
        <v>96.500952380952398</v>
      </c>
      <c r="T81" s="28">
        <v>8.4900000000000003E-2</v>
      </c>
      <c r="U81" s="29">
        <v>7.5389999999999999E-2</v>
      </c>
      <c r="V81" s="29">
        <v>7.7259999999999995E-2</v>
      </c>
      <c r="W81" s="29">
        <v>7.9219999999999999E-2</v>
      </c>
      <c r="X81" s="29">
        <v>6.0760000000000002E-2</v>
      </c>
      <c r="Y81" s="29">
        <v>6.1890000000000001E-2</v>
      </c>
      <c r="Z81" s="74">
        <v>9.0370000000000006E-2</v>
      </c>
      <c r="AA81" s="40">
        <f t="shared" si="10"/>
        <v>7.5684285714285718E-2</v>
      </c>
      <c r="AB81" s="77">
        <f t="shared" si="11"/>
        <v>100.91238095238096</v>
      </c>
      <c r="AC81"/>
      <c r="AD81"/>
      <c r="AE81"/>
      <c r="AF81"/>
      <c r="AG81"/>
      <c r="AH81"/>
      <c r="AI81"/>
      <c r="AJ81"/>
    </row>
    <row r="82" spans="1:36" x14ac:dyDescent="0.25">
      <c r="A82" s="16" t="s">
        <v>81</v>
      </c>
      <c r="B82" s="28">
        <v>7.3580000000000007E-2</v>
      </c>
      <c r="C82" s="29">
        <v>7.3620000000000005E-2</v>
      </c>
      <c r="D82" s="29">
        <v>7.6439999999999994E-2</v>
      </c>
      <c r="E82" s="29">
        <v>7.7770000000000006E-2</v>
      </c>
      <c r="F82" s="29">
        <v>7.8589999999999993E-2</v>
      </c>
      <c r="G82" s="29">
        <v>7.8259999999999996E-2</v>
      </c>
      <c r="H82" s="34">
        <v>7.8890000000000002E-2</v>
      </c>
      <c r="I82" s="40">
        <f t="shared" si="6"/>
        <v>7.6735714285714282E-2</v>
      </c>
      <c r="J82" s="49">
        <f t="shared" si="7"/>
        <v>102.31428571428572</v>
      </c>
      <c r="K82" s="28">
        <v>7.5069999999999998E-2</v>
      </c>
      <c r="L82" s="29">
        <v>7.3279999999999998E-2</v>
      </c>
      <c r="M82" s="29">
        <v>7.7660000000000007E-2</v>
      </c>
      <c r="N82" s="29">
        <v>7.7979999999999994E-2</v>
      </c>
      <c r="O82" s="29">
        <v>7.5300000000000006E-2</v>
      </c>
      <c r="P82" s="29">
        <v>7.2609999999999994E-2</v>
      </c>
      <c r="Q82" s="58">
        <v>7.0879999999999999E-2</v>
      </c>
      <c r="R82" s="40">
        <f t="shared" si="8"/>
        <v>7.4682857142857148E-2</v>
      </c>
      <c r="S82" s="49">
        <f t="shared" si="9"/>
        <v>99.57714285714286</v>
      </c>
      <c r="T82" s="28">
        <v>7.6469999999999996E-2</v>
      </c>
      <c r="U82" s="29">
        <v>7.4459999999999998E-2</v>
      </c>
      <c r="V82" s="29">
        <v>7.492E-2</v>
      </c>
      <c r="W82" s="29">
        <v>7.6259999999999994E-2</v>
      </c>
      <c r="X82" s="29">
        <v>6.8830000000000002E-2</v>
      </c>
      <c r="Y82" s="29">
        <v>7.4630000000000002E-2</v>
      </c>
      <c r="Z82" s="74">
        <v>6.762E-2</v>
      </c>
      <c r="AA82" s="40">
        <f t="shared" si="10"/>
        <v>7.3312857142857152E-2</v>
      </c>
      <c r="AB82" s="77">
        <f t="shared" si="11"/>
        <v>97.750476190476206</v>
      </c>
      <c r="AC82"/>
      <c r="AD82"/>
      <c r="AE82"/>
      <c r="AF82"/>
      <c r="AG82"/>
      <c r="AH82"/>
      <c r="AI82"/>
      <c r="AJ82"/>
    </row>
    <row r="83" spans="1:36" x14ac:dyDescent="0.25">
      <c r="A83" s="16" t="s">
        <v>82</v>
      </c>
      <c r="B83" s="28">
        <v>8.7790000000000007E-2</v>
      </c>
      <c r="C83" s="29">
        <v>8.8230000000000003E-2</v>
      </c>
      <c r="D83" s="29">
        <v>7.5300000000000006E-2</v>
      </c>
      <c r="E83" s="29">
        <v>6.8029999999999993E-2</v>
      </c>
      <c r="F83" s="29">
        <v>7.4050000000000005E-2</v>
      </c>
      <c r="G83" s="29">
        <v>8.1350000000000006E-2</v>
      </c>
      <c r="H83" s="34">
        <v>8.7129999999999999E-2</v>
      </c>
      <c r="I83" s="40">
        <f t="shared" si="6"/>
        <v>8.0268571428571439E-2</v>
      </c>
      <c r="J83" s="49">
        <f t="shared" si="7"/>
        <v>107.02476190476193</v>
      </c>
      <c r="K83" s="28">
        <v>6.7089999999999997E-2</v>
      </c>
      <c r="L83" s="29">
        <v>6.7229999999999998E-2</v>
      </c>
      <c r="M83" s="29">
        <v>7.5230000000000005E-2</v>
      </c>
      <c r="N83" s="29">
        <v>7.1609999999999993E-2</v>
      </c>
      <c r="O83" s="29">
        <v>7.2419999999999998E-2</v>
      </c>
      <c r="P83" s="29">
        <v>6.2979999999999994E-2</v>
      </c>
      <c r="Q83" s="58">
        <v>6.3539999999999999E-2</v>
      </c>
      <c r="R83" s="40">
        <f t="shared" si="8"/>
        <v>6.8585714285714278E-2</v>
      </c>
      <c r="S83" s="49">
        <f t="shared" si="9"/>
        <v>91.447619047619042</v>
      </c>
      <c r="T83" s="28">
        <v>7.8539999999999999E-2</v>
      </c>
      <c r="U83" s="29">
        <v>6.9029999999999994E-2</v>
      </c>
      <c r="V83" s="29">
        <v>7.1720000000000006E-2</v>
      </c>
      <c r="W83" s="29">
        <v>7.8369999999999995E-2</v>
      </c>
      <c r="X83" s="29">
        <v>6.7100000000000007E-2</v>
      </c>
      <c r="Y83" s="29">
        <v>8.0210000000000004E-2</v>
      </c>
      <c r="Z83" s="74">
        <v>7.2529999999999997E-2</v>
      </c>
      <c r="AA83" s="40">
        <f t="shared" si="10"/>
        <v>7.3928571428571427E-2</v>
      </c>
      <c r="AB83" s="77">
        <f t="shared" si="11"/>
        <v>98.571428571428584</v>
      </c>
      <c r="AC83"/>
      <c r="AD83"/>
      <c r="AE83"/>
      <c r="AF83"/>
      <c r="AG83"/>
      <c r="AH83"/>
      <c r="AI83"/>
      <c r="AJ83"/>
    </row>
    <row r="84" spans="1:36" x14ac:dyDescent="0.25">
      <c r="A84" s="16" t="s">
        <v>83</v>
      </c>
      <c r="B84" s="28">
        <v>7.1029999999999996E-2</v>
      </c>
      <c r="C84" s="29">
        <v>7.7799999999999994E-2</v>
      </c>
      <c r="D84" s="29">
        <v>7.0379999999999998E-2</v>
      </c>
      <c r="E84" s="29">
        <v>6.9209999999999994E-2</v>
      </c>
      <c r="F84" s="29">
        <v>6.7030000000000006E-2</v>
      </c>
      <c r="G84" s="29">
        <v>5.9339999999999997E-2</v>
      </c>
      <c r="H84" s="34">
        <v>7.5560000000000002E-2</v>
      </c>
      <c r="I84" s="40">
        <f t="shared" si="6"/>
        <v>7.0050000000000015E-2</v>
      </c>
      <c r="J84" s="49">
        <f t="shared" si="7"/>
        <v>93.400000000000034</v>
      </c>
      <c r="K84" s="28">
        <v>9.3579999999999997E-2</v>
      </c>
      <c r="L84" s="29">
        <v>7.9519999999999993E-2</v>
      </c>
      <c r="M84" s="29">
        <v>6.7830000000000001E-2</v>
      </c>
      <c r="N84" s="29">
        <v>6.6000000000000003E-2</v>
      </c>
      <c r="O84" s="29">
        <v>8.0100000000000005E-2</v>
      </c>
      <c r="P84" s="29">
        <v>7.034E-2</v>
      </c>
      <c r="Q84" s="58">
        <v>9.4909999999999994E-2</v>
      </c>
      <c r="R84" s="40">
        <f t="shared" si="8"/>
        <v>7.889714285714286E-2</v>
      </c>
      <c r="S84" s="49">
        <f t="shared" si="9"/>
        <v>105.19619047619048</v>
      </c>
      <c r="T84" s="28">
        <v>4.6809999999999997E-2</v>
      </c>
      <c r="U84" s="29">
        <v>7.8589999999999993E-2</v>
      </c>
      <c r="V84" s="29">
        <v>6.5439999999999998E-2</v>
      </c>
      <c r="W84" s="29">
        <v>8.072E-2</v>
      </c>
      <c r="X84" s="29">
        <v>9.9449999999999997E-2</v>
      </c>
      <c r="Y84" s="29">
        <v>7.5179999999999997E-2</v>
      </c>
      <c r="Z84" s="74">
        <v>5.6869999999999997E-2</v>
      </c>
      <c r="AA84" s="40">
        <f t="shared" si="10"/>
        <v>7.1865714285714283E-2</v>
      </c>
      <c r="AB84" s="77">
        <f t="shared" si="11"/>
        <v>95.820952380952377</v>
      </c>
      <c r="AC84"/>
      <c r="AD84"/>
      <c r="AE84"/>
      <c r="AF84"/>
      <c r="AG84"/>
      <c r="AH84"/>
      <c r="AI84"/>
      <c r="AJ84"/>
    </row>
    <row r="85" spans="1:36" x14ac:dyDescent="0.25">
      <c r="A85" s="16" t="s">
        <v>84</v>
      </c>
      <c r="B85" s="28">
        <v>7.2429999999999994E-2</v>
      </c>
      <c r="C85" s="29">
        <v>7.5340000000000004E-2</v>
      </c>
      <c r="D85" s="29">
        <v>7.6139999999999999E-2</v>
      </c>
      <c r="E85" s="29">
        <v>7.7640000000000001E-2</v>
      </c>
      <c r="F85" s="29">
        <v>7.8060000000000004E-2</v>
      </c>
      <c r="G85" s="29">
        <v>7.6230000000000006E-2</v>
      </c>
      <c r="H85" s="34">
        <v>7.3539999999999994E-2</v>
      </c>
      <c r="I85" s="40">
        <f t="shared" si="6"/>
        <v>7.5625714285714282E-2</v>
      </c>
      <c r="J85" s="49">
        <f t="shared" si="7"/>
        <v>100.83428571428573</v>
      </c>
      <c r="K85" s="28">
        <v>7.5630000000000003E-2</v>
      </c>
      <c r="L85" s="29">
        <v>7.5740000000000002E-2</v>
      </c>
      <c r="M85" s="29">
        <v>7.7869999999999995E-2</v>
      </c>
      <c r="N85" s="29">
        <v>7.5380000000000003E-2</v>
      </c>
      <c r="O85" s="29">
        <v>7.5190000000000007E-2</v>
      </c>
      <c r="P85" s="29">
        <v>7.6050000000000006E-2</v>
      </c>
      <c r="Q85" s="58">
        <v>7.356E-2</v>
      </c>
      <c r="R85" s="40">
        <f t="shared" si="8"/>
        <v>7.5631428571428572E-2</v>
      </c>
      <c r="S85" s="49">
        <f t="shared" si="9"/>
        <v>100.84190476190477</v>
      </c>
      <c r="T85" s="28">
        <v>8.0089999999999995E-2</v>
      </c>
      <c r="U85" s="29">
        <v>7.5410000000000005E-2</v>
      </c>
      <c r="V85" s="29">
        <v>7.6020000000000004E-2</v>
      </c>
      <c r="W85" s="29">
        <v>7.4649999999999994E-2</v>
      </c>
      <c r="X85" s="29">
        <v>7.3410000000000003E-2</v>
      </c>
      <c r="Y85" s="29">
        <v>7.5509999999999994E-2</v>
      </c>
      <c r="Z85" s="74">
        <v>6.7879999999999996E-2</v>
      </c>
      <c r="AA85" s="40">
        <f t="shared" si="10"/>
        <v>7.4709999999999985E-2</v>
      </c>
      <c r="AB85" s="77">
        <f t="shared" si="11"/>
        <v>99.613333333333316</v>
      </c>
      <c r="AC85"/>
      <c r="AD85"/>
      <c r="AE85"/>
      <c r="AF85"/>
      <c r="AG85"/>
      <c r="AH85"/>
      <c r="AI85"/>
      <c r="AJ85"/>
    </row>
    <row r="86" spans="1:36" x14ac:dyDescent="0.25">
      <c r="A86" s="16" t="s">
        <v>85</v>
      </c>
      <c r="B86" s="28">
        <v>7.3999999999999996E-2</v>
      </c>
      <c r="C86" s="29">
        <v>7.6420000000000002E-2</v>
      </c>
      <c r="D86" s="29">
        <v>7.9289999999999999E-2</v>
      </c>
      <c r="E86" s="29">
        <v>8.3309999999999995E-2</v>
      </c>
      <c r="F86" s="29">
        <v>8.1479999999999997E-2</v>
      </c>
      <c r="G86" s="29">
        <v>8.0600000000000005E-2</v>
      </c>
      <c r="H86" s="34">
        <v>7.9750000000000001E-2</v>
      </c>
      <c r="I86" s="40">
        <f t="shared" si="6"/>
        <v>7.9264285714285704E-2</v>
      </c>
      <c r="J86" s="49">
        <f t="shared" si="7"/>
        <v>105.68571428571427</v>
      </c>
      <c r="K86" s="28">
        <v>7.7530000000000002E-2</v>
      </c>
      <c r="L86" s="29">
        <v>7.5179999999999997E-2</v>
      </c>
      <c r="M86" s="29">
        <v>7.5639999999999999E-2</v>
      </c>
      <c r="N86" s="29">
        <v>7.553E-2</v>
      </c>
      <c r="O86" s="29">
        <v>7.3959999999999998E-2</v>
      </c>
      <c r="P86" s="29">
        <v>7.3380000000000001E-2</v>
      </c>
      <c r="Q86" s="58">
        <v>7.1179999999999993E-2</v>
      </c>
      <c r="R86" s="40">
        <f t="shared" si="8"/>
        <v>7.4628571428571419E-2</v>
      </c>
      <c r="S86" s="49">
        <f t="shared" si="9"/>
        <v>99.504761904761892</v>
      </c>
      <c r="T86" s="28">
        <v>7.8960000000000002E-2</v>
      </c>
      <c r="U86" s="29">
        <v>7.7920000000000003E-2</v>
      </c>
      <c r="V86" s="29">
        <v>7.9119999999999996E-2</v>
      </c>
      <c r="W86" s="29">
        <v>7.6490000000000002E-2</v>
      </c>
      <c r="X86" s="29">
        <v>7.3440000000000005E-2</v>
      </c>
      <c r="Y86" s="29">
        <v>7.8839999999999993E-2</v>
      </c>
      <c r="Z86" s="74">
        <v>7.0910000000000001E-2</v>
      </c>
      <c r="AA86" s="40">
        <f t="shared" si="10"/>
        <v>7.6525714285714294E-2</v>
      </c>
      <c r="AB86" s="77">
        <f t="shared" si="11"/>
        <v>102.03428571428572</v>
      </c>
      <c r="AC86"/>
      <c r="AD86"/>
      <c r="AE86"/>
      <c r="AF86"/>
      <c r="AG86"/>
      <c r="AH86"/>
      <c r="AI86"/>
      <c r="AJ86"/>
    </row>
    <row r="87" spans="1:36" x14ac:dyDescent="0.25">
      <c r="A87" s="16" t="s">
        <v>86</v>
      </c>
      <c r="B87" s="28">
        <v>7.485E-2</v>
      </c>
      <c r="C87" s="29">
        <v>7.5340000000000004E-2</v>
      </c>
      <c r="D87" s="29">
        <v>7.3789999999999994E-2</v>
      </c>
      <c r="E87" s="29">
        <v>7.8560000000000005E-2</v>
      </c>
      <c r="F87" s="29">
        <v>8.1040000000000001E-2</v>
      </c>
      <c r="G87" s="29">
        <v>8.0850000000000005E-2</v>
      </c>
      <c r="H87" s="34">
        <v>7.9930000000000001E-2</v>
      </c>
      <c r="I87" s="40">
        <f t="shared" si="6"/>
        <v>7.7765714285714285E-2</v>
      </c>
      <c r="J87" s="49">
        <f t="shared" si="7"/>
        <v>103.68761904761905</v>
      </c>
      <c r="K87" s="28">
        <v>7.2419999999999998E-2</v>
      </c>
      <c r="L87" s="29">
        <v>7.3660000000000003E-2</v>
      </c>
      <c r="M87" s="29">
        <v>7.5689999999999993E-2</v>
      </c>
      <c r="N87" s="29">
        <v>7.3120000000000004E-2</v>
      </c>
      <c r="O87" s="29">
        <v>7.1980000000000002E-2</v>
      </c>
      <c r="P87" s="29">
        <v>7.1349999999999997E-2</v>
      </c>
      <c r="Q87" s="58">
        <v>7.0019999999999999E-2</v>
      </c>
      <c r="R87" s="40">
        <f t="shared" si="8"/>
        <v>7.2605714285714273E-2</v>
      </c>
      <c r="S87" s="49">
        <f t="shared" si="9"/>
        <v>96.807619047619028</v>
      </c>
      <c r="T87" s="28">
        <v>7.8939999999999996E-2</v>
      </c>
      <c r="U87" s="29">
        <v>7.2720000000000007E-2</v>
      </c>
      <c r="V87" s="29">
        <v>7.4880000000000002E-2</v>
      </c>
      <c r="W87" s="29">
        <v>7.6590000000000005E-2</v>
      </c>
      <c r="X87" s="29">
        <v>7.3639999999999997E-2</v>
      </c>
      <c r="Y87" s="29">
        <v>7.9719999999999999E-2</v>
      </c>
      <c r="Z87" s="74">
        <v>7.0190000000000002E-2</v>
      </c>
      <c r="AA87" s="40">
        <f t="shared" si="10"/>
        <v>7.5240000000000001E-2</v>
      </c>
      <c r="AB87" s="77">
        <f t="shared" si="11"/>
        <v>100.32000000000001</v>
      </c>
      <c r="AC87"/>
      <c r="AD87"/>
      <c r="AE87"/>
      <c r="AF87"/>
      <c r="AG87"/>
      <c r="AH87"/>
      <c r="AI87"/>
      <c r="AJ87"/>
    </row>
    <row r="88" spans="1:36" x14ac:dyDescent="0.25">
      <c r="A88" s="16" t="s">
        <v>87</v>
      </c>
      <c r="B88" s="28">
        <v>8.0379999999999993E-2</v>
      </c>
      <c r="C88" s="29">
        <v>7.6259999999999994E-2</v>
      </c>
      <c r="D88" s="29">
        <v>8.6470000000000005E-2</v>
      </c>
      <c r="E88" s="29">
        <v>8.6379999999999998E-2</v>
      </c>
      <c r="F88" s="29">
        <v>8.7669999999999998E-2</v>
      </c>
      <c r="G88" s="29">
        <v>7.9869999999999997E-2</v>
      </c>
      <c r="H88" s="34">
        <v>9.1579999999999995E-2</v>
      </c>
      <c r="I88" s="40">
        <f t="shared" si="6"/>
        <v>8.4087142857142846E-2</v>
      </c>
      <c r="J88" s="49">
        <f t="shared" si="7"/>
        <v>112.11619047619045</v>
      </c>
      <c r="K88" s="28">
        <v>8.0810000000000007E-2</v>
      </c>
      <c r="L88" s="29">
        <v>8.0640000000000003E-2</v>
      </c>
      <c r="M88" s="29">
        <v>7.4789999999999995E-2</v>
      </c>
      <c r="N88" s="29">
        <v>6.6299999999999998E-2</v>
      </c>
      <c r="O88" s="29">
        <v>7.4959999999999999E-2</v>
      </c>
      <c r="P88" s="29">
        <v>7.8350000000000003E-2</v>
      </c>
      <c r="Q88" s="58">
        <v>7.4349999999999999E-2</v>
      </c>
      <c r="R88" s="40">
        <f t="shared" si="8"/>
        <v>7.5742857142857153E-2</v>
      </c>
      <c r="S88" s="49">
        <f t="shared" si="9"/>
        <v>100.99047619047622</v>
      </c>
      <c r="T88" s="28">
        <v>7.5649999999999995E-2</v>
      </c>
      <c r="U88" s="29">
        <v>7.3569999999999997E-2</v>
      </c>
      <c r="V88" s="29">
        <v>8.3449999999999996E-2</v>
      </c>
      <c r="W88" s="29">
        <v>8.0729999999999996E-2</v>
      </c>
      <c r="X88" s="29">
        <v>7.6480000000000006E-2</v>
      </c>
      <c r="Y88" s="29">
        <v>7.7399999999999997E-2</v>
      </c>
      <c r="Z88" s="74">
        <v>6.3240000000000005E-2</v>
      </c>
      <c r="AA88" s="40">
        <f t="shared" si="10"/>
        <v>7.5788571428571427E-2</v>
      </c>
      <c r="AB88" s="77">
        <f t="shared" si="11"/>
        <v>101.05142857142857</v>
      </c>
      <c r="AC88"/>
      <c r="AD88"/>
      <c r="AE88"/>
      <c r="AF88"/>
      <c r="AG88"/>
      <c r="AH88"/>
      <c r="AI88"/>
      <c r="AJ88"/>
    </row>
    <row r="89" spans="1:36" x14ac:dyDescent="0.25">
      <c r="A89" s="16" t="s">
        <v>88</v>
      </c>
      <c r="B89" s="28">
        <v>8.0439999999999998E-2</v>
      </c>
      <c r="C89" s="29">
        <v>7.3319999999999996E-2</v>
      </c>
      <c r="D89" s="29">
        <v>7.0620000000000002E-2</v>
      </c>
      <c r="E89" s="29">
        <v>7.7189999999999995E-2</v>
      </c>
      <c r="F89" s="29">
        <v>7.8630000000000005E-2</v>
      </c>
      <c r="G89" s="29">
        <v>7.5420000000000001E-2</v>
      </c>
      <c r="H89" s="34">
        <v>7.4079999999999993E-2</v>
      </c>
      <c r="I89" s="40">
        <f t="shared" si="6"/>
        <v>7.567142857142857E-2</v>
      </c>
      <c r="J89" s="49">
        <f t="shared" si="7"/>
        <v>100.8952380952381</v>
      </c>
      <c r="K89" s="28">
        <v>8.2460000000000006E-2</v>
      </c>
      <c r="L89" s="29">
        <v>9.9760000000000001E-2</v>
      </c>
      <c r="M89" s="29">
        <v>7.4130000000000001E-2</v>
      </c>
      <c r="N89" s="29">
        <v>7.9450000000000007E-2</v>
      </c>
      <c r="O89" s="29">
        <v>7.1830000000000005E-2</v>
      </c>
      <c r="P89" s="29">
        <v>7.306E-2</v>
      </c>
      <c r="Q89" s="58">
        <v>7.8070000000000001E-2</v>
      </c>
      <c r="R89" s="40">
        <f t="shared" si="8"/>
        <v>7.9822857142857154E-2</v>
      </c>
      <c r="S89" s="49">
        <f t="shared" si="9"/>
        <v>106.43047619047621</v>
      </c>
      <c r="T89" s="28">
        <v>8.7709999999999996E-2</v>
      </c>
      <c r="U89" s="29">
        <v>9.5699999999999993E-2</v>
      </c>
      <c r="V89" s="29">
        <v>8.2589999999999997E-2</v>
      </c>
      <c r="W89" s="29">
        <v>9.042E-2</v>
      </c>
      <c r="X89" s="29">
        <v>9.153E-2</v>
      </c>
      <c r="Y89" s="29">
        <v>0.1105</v>
      </c>
      <c r="Z89" s="74">
        <v>8.2210000000000005E-2</v>
      </c>
      <c r="AA89" s="40">
        <f t="shared" si="10"/>
        <v>9.1522857142857142E-2</v>
      </c>
      <c r="AB89" s="77">
        <f t="shared" si="11"/>
        <v>122.03047619047621</v>
      </c>
      <c r="AC89"/>
      <c r="AD89"/>
      <c r="AE89"/>
      <c r="AF89"/>
      <c r="AG89"/>
      <c r="AH89"/>
      <c r="AI89"/>
      <c r="AJ89"/>
    </row>
    <row r="90" spans="1:36" x14ac:dyDescent="0.25">
      <c r="A90" s="16" t="s">
        <v>89</v>
      </c>
      <c r="B90" s="28">
        <v>7.603E-2</v>
      </c>
      <c r="C90" s="29">
        <v>7.707E-2</v>
      </c>
      <c r="D90" s="29">
        <v>7.9189999999999997E-2</v>
      </c>
      <c r="E90" s="29">
        <v>7.7020000000000005E-2</v>
      </c>
      <c r="F90" s="29">
        <v>8.2799999999999999E-2</v>
      </c>
      <c r="G90" s="29">
        <v>7.8979999999999995E-2</v>
      </c>
      <c r="H90" s="34">
        <v>8.1140000000000004E-2</v>
      </c>
      <c r="I90" s="40">
        <f t="shared" si="6"/>
        <v>7.8890000000000002E-2</v>
      </c>
      <c r="J90" s="49">
        <f t="shared" si="7"/>
        <v>105.18666666666667</v>
      </c>
      <c r="K90" s="28">
        <v>7.5539999999999996E-2</v>
      </c>
      <c r="L90" s="29">
        <v>7.4499999999999997E-2</v>
      </c>
      <c r="M90" s="29">
        <v>7.4060000000000001E-2</v>
      </c>
      <c r="N90" s="29">
        <v>7.5819999999999999E-2</v>
      </c>
      <c r="O90" s="29">
        <v>7.4779999999999999E-2</v>
      </c>
      <c r="P90" s="29">
        <v>7.5050000000000006E-2</v>
      </c>
      <c r="Q90" s="58">
        <v>7.0080000000000003E-2</v>
      </c>
      <c r="R90" s="40">
        <f t="shared" si="8"/>
        <v>7.4261428571428575E-2</v>
      </c>
      <c r="S90" s="49">
        <f t="shared" si="9"/>
        <v>99.015238095238104</v>
      </c>
      <c r="T90" s="28">
        <v>7.5249999999999997E-2</v>
      </c>
      <c r="U90" s="29">
        <v>7.2150000000000006E-2</v>
      </c>
      <c r="V90" s="29">
        <v>8.0210000000000004E-2</v>
      </c>
      <c r="W90" s="29">
        <v>7.6569999999999999E-2</v>
      </c>
      <c r="X90" s="29">
        <v>7.1069999999999994E-2</v>
      </c>
      <c r="Y90" s="29">
        <v>7.5550000000000006E-2</v>
      </c>
      <c r="Z90" s="74">
        <v>6.7430000000000004E-2</v>
      </c>
      <c r="AA90" s="40">
        <f t="shared" si="10"/>
        <v>7.4032857142857136E-2</v>
      </c>
      <c r="AB90" s="77">
        <f t="shared" si="11"/>
        <v>98.710476190476186</v>
      </c>
      <c r="AC90"/>
      <c r="AD90"/>
      <c r="AE90"/>
      <c r="AF90"/>
      <c r="AG90"/>
      <c r="AH90"/>
      <c r="AI90"/>
      <c r="AJ90"/>
    </row>
    <row r="91" spans="1:36" x14ac:dyDescent="0.25">
      <c r="A91" s="16" t="s">
        <v>90</v>
      </c>
      <c r="B91" s="28">
        <v>7.331E-2</v>
      </c>
      <c r="C91" s="29">
        <v>7.374E-2</v>
      </c>
      <c r="D91" s="29">
        <v>7.5639999999999999E-2</v>
      </c>
      <c r="E91" s="29">
        <v>7.7859999999999999E-2</v>
      </c>
      <c r="F91" s="29">
        <v>7.8490000000000004E-2</v>
      </c>
      <c r="G91" s="29">
        <v>7.8049999999999994E-2</v>
      </c>
      <c r="H91" s="34">
        <v>7.7429999999999999E-2</v>
      </c>
      <c r="I91" s="40">
        <f t="shared" si="6"/>
        <v>7.6359999999999997E-2</v>
      </c>
      <c r="J91" s="49">
        <f t="shared" si="7"/>
        <v>101.81333333333333</v>
      </c>
      <c r="K91" s="28">
        <v>7.6079999999999995E-2</v>
      </c>
      <c r="L91" s="29">
        <v>7.5590000000000004E-2</v>
      </c>
      <c r="M91" s="29">
        <v>7.8109999999999999E-2</v>
      </c>
      <c r="N91" s="29">
        <v>7.1559999999999999E-2</v>
      </c>
      <c r="O91" s="29">
        <v>7.3700000000000002E-2</v>
      </c>
      <c r="P91" s="29">
        <v>7.2679999999999995E-2</v>
      </c>
      <c r="Q91" s="58">
        <v>6.9209999999999994E-2</v>
      </c>
      <c r="R91" s="40">
        <f t="shared" si="8"/>
        <v>7.3847142857142861E-2</v>
      </c>
      <c r="S91" s="49">
        <f t="shared" si="9"/>
        <v>98.462857142857146</v>
      </c>
      <c r="T91" s="28">
        <v>8.0449999999999994E-2</v>
      </c>
      <c r="U91" s="29">
        <v>7.4099999999999999E-2</v>
      </c>
      <c r="V91" s="29">
        <v>7.6149999999999995E-2</v>
      </c>
      <c r="W91" s="29">
        <v>7.5340000000000004E-2</v>
      </c>
      <c r="X91" s="29">
        <v>7.2859999999999994E-2</v>
      </c>
      <c r="Y91" s="29">
        <v>7.8E-2</v>
      </c>
      <c r="Z91" s="74">
        <v>6.8659999999999999E-2</v>
      </c>
      <c r="AA91" s="40">
        <f t="shared" si="10"/>
        <v>7.5080000000000008E-2</v>
      </c>
      <c r="AB91" s="77">
        <f t="shared" si="11"/>
        <v>100.10666666666668</v>
      </c>
      <c r="AC91"/>
      <c r="AD91"/>
      <c r="AE91"/>
      <c r="AF91"/>
      <c r="AG91"/>
      <c r="AH91"/>
      <c r="AI91"/>
      <c r="AJ91"/>
    </row>
    <row r="92" spans="1:36" x14ac:dyDescent="0.25">
      <c r="A92" s="16" t="s">
        <v>91</v>
      </c>
      <c r="B92" s="28">
        <v>7.1059999999999998E-2</v>
      </c>
      <c r="C92" s="29">
        <v>7.4990000000000001E-2</v>
      </c>
      <c r="D92" s="29">
        <v>7.1620000000000003E-2</v>
      </c>
      <c r="E92" s="29">
        <v>7.6499999999999999E-2</v>
      </c>
      <c r="F92" s="29">
        <v>7.6939999999999995E-2</v>
      </c>
      <c r="G92" s="29">
        <v>7.5850000000000001E-2</v>
      </c>
      <c r="H92" s="34">
        <v>7.5300000000000006E-2</v>
      </c>
      <c r="I92" s="40">
        <f t="shared" si="6"/>
        <v>7.4608571428571441E-2</v>
      </c>
      <c r="J92" s="49">
        <f t="shared" si="7"/>
        <v>99.47809523809525</v>
      </c>
      <c r="K92" s="28">
        <v>7.5850000000000001E-2</v>
      </c>
      <c r="L92" s="29">
        <v>7.6109999999999997E-2</v>
      </c>
      <c r="M92" s="29">
        <v>7.3819999999999997E-2</v>
      </c>
      <c r="N92" s="29">
        <v>7.4829999999999994E-2</v>
      </c>
      <c r="O92" s="29">
        <v>7.2440000000000004E-2</v>
      </c>
      <c r="P92" s="29">
        <v>6.9209999999999994E-2</v>
      </c>
      <c r="Q92" s="58">
        <v>7.1419999999999997E-2</v>
      </c>
      <c r="R92" s="40">
        <f t="shared" si="8"/>
        <v>7.3382857142857152E-2</v>
      </c>
      <c r="S92" s="49">
        <f t="shared" si="9"/>
        <v>97.84380952380954</v>
      </c>
      <c r="T92" s="28">
        <v>7.9810000000000006E-2</v>
      </c>
      <c r="U92" s="29">
        <v>8.0799999999999997E-2</v>
      </c>
      <c r="V92" s="29">
        <v>7.4810000000000001E-2</v>
      </c>
      <c r="W92" s="29">
        <v>7.492E-2</v>
      </c>
      <c r="X92" s="29">
        <v>7.4999999999999997E-2</v>
      </c>
      <c r="Y92" s="29">
        <v>7.6009999999999994E-2</v>
      </c>
      <c r="Z92" s="74">
        <v>6.9940000000000002E-2</v>
      </c>
      <c r="AA92" s="40">
        <f t="shared" si="10"/>
        <v>7.589857142857144E-2</v>
      </c>
      <c r="AB92" s="77">
        <f t="shared" si="11"/>
        <v>101.19809523809526</v>
      </c>
      <c r="AC92"/>
      <c r="AD92"/>
      <c r="AE92"/>
      <c r="AF92"/>
      <c r="AG92"/>
      <c r="AH92"/>
      <c r="AI92"/>
      <c r="AJ92"/>
    </row>
    <row r="93" spans="1:36" x14ac:dyDescent="0.25">
      <c r="A93" s="16" t="s">
        <v>92</v>
      </c>
      <c r="B93" s="28">
        <v>7.4980000000000005E-2</v>
      </c>
      <c r="C93" s="29">
        <v>7.9680000000000001E-2</v>
      </c>
      <c r="D93" s="29">
        <v>7.5579999999999994E-2</v>
      </c>
      <c r="E93" s="29">
        <v>8.3330000000000001E-2</v>
      </c>
      <c r="F93" s="29">
        <v>7.936E-2</v>
      </c>
      <c r="G93" s="29">
        <v>8.6959999999999996E-2</v>
      </c>
      <c r="H93" s="34">
        <v>7.775E-2</v>
      </c>
      <c r="I93" s="40">
        <f t="shared" si="6"/>
        <v>7.9662857142857146E-2</v>
      </c>
      <c r="J93" s="49">
        <f t="shared" si="7"/>
        <v>106.21714285714287</v>
      </c>
      <c r="K93" s="28">
        <v>7.5170000000000001E-2</v>
      </c>
      <c r="L93" s="29">
        <v>7.5160000000000005E-2</v>
      </c>
      <c r="M93" s="29">
        <v>7.7490000000000003E-2</v>
      </c>
      <c r="N93" s="29">
        <v>7.8810000000000005E-2</v>
      </c>
      <c r="O93" s="29">
        <v>7.7219999999999997E-2</v>
      </c>
      <c r="P93" s="29">
        <v>7.5050000000000006E-2</v>
      </c>
      <c r="Q93" s="58">
        <v>7.2400000000000006E-2</v>
      </c>
      <c r="R93" s="40">
        <f t="shared" si="8"/>
        <v>7.5899999999999995E-2</v>
      </c>
      <c r="S93" s="49">
        <f t="shared" si="9"/>
        <v>101.2</v>
      </c>
      <c r="T93" s="28">
        <v>8.1240000000000007E-2</v>
      </c>
      <c r="U93" s="29">
        <v>7.4510000000000007E-2</v>
      </c>
      <c r="V93" s="29">
        <v>7.5050000000000006E-2</v>
      </c>
      <c r="W93" s="29">
        <v>7.4819999999999998E-2</v>
      </c>
      <c r="X93" s="29">
        <v>7.2429999999999994E-2</v>
      </c>
      <c r="Y93" s="29">
        <v>7.4480000000000005E-2</v>
      </c>
      <c r="Z93" s="74">
        <v>7.0879999999999999E-2</v>
      </c>
      <c r="AA93" s="40">
        <f t="shared" si="10"/>
        <v>7.4772857142857127E-2</v>
      </c>
      <c r="AB93" s="77">
        <f t="shared" si="11"/>
        <v>99.697142857142836</v>
      </c>
      <c r="AC93"/>
      <c r="AD93"/>
      <c r="AE93"/>
      <c r="AF93"/>
      <c r="AG93"/>
      <c r="AH93"/>
      <c r="AI93"/>
      <c r="AJ93"/>
    </row>
    <row r="94" spans="1:36" x14ac:dyDescent="0.25">
      <c r="A94" s="16" t="s">
        <v>93</v>
      </c>
      <c r="B94" s="28">
        <v>7.596E-2</v>
      </c>
      <c r="C94" s="29">
        <v>8.1490000000000007E-2</v>
      </c>
      <c r="D94" s="29">
        <v>7.9640000000000002E-2</v>
      </c>
      <c r="E94" s="29">
        <v>8.1600000000000006E-2</v>
      </c>
      <c r="F94" s="29">
        <v>7.9009999999999997E-2</v>
      </c>
      <c r="G94" s="29">
        <v>8.1000000000000003E-2</v>
      </c>
      <c r="H94" s="34">
        <v>7.8210000000000002E-2</v>
      </c>
      <c r="I94" s="40">
        <f t="shared" si="6"/>
        <v>7.9558571428571437E-2</v>
      </c>
      <c r="J94" s="49">
        <f t="shared" si="7"/>
        <v>106.07809523809526</v>
      </c>
      <c r="K94" s="28">
        <v>7.9299999999999995E-2</v>
      </c>
      <c r="L94" s="29">
        <v>8.2610000000000003E-2</v>
      </c>
      <c r="M94" s="29">
        <v>7.5340000000000004E-2</v>
      </c>
      <c r="N94" s="29">
        <v>7.4590000000000004E-2</v>
      </c>
      <c r="O94" s="29">
        <v>7.1889999999999996E-2</v>
      </c>
      <c r="P94" s="29">
        <v>7.3359999999999995E-2</v>
      </c>
      <c r="Q94" s="58">
        <v>6.991E-2</v>
      </c>
      <c r="R94" s="40">
        <f t="shared" si="8"/>
        <v>7.5285714285714289E-2</v>
      </c>
      <c r="S94" s="49">
        <f t="shared" si="9"/>
        <v>100.38095238095239</v>
      </c>
      <c r="T94" s="28">
        <v>7.9350000000000004E-2</v>
      </c>
      <c r="U94" s="29">
        <v>7.2950000000000001E-2</v>
      </c>
      <c r="V94" s="29">
        <v>7.4190000000000006E-2</v>
      </c>
      <c r="W94" s="29">
        <v>7.596E-2</v>
      </c>
      <c r="X94" s="29">
        <v>7.1760000000000004E-2</v>
      </c>
      <c r="Y94" s="29">
        <v>7.442E-2</v>
      </c>
      <c r="Z94" s="74">
        <v>6.8110000000000004E-2</v>
      </c>
      <c r="AA94" s="40">
        <f t="shared" si="10"/>
        <v>7.3819999999999997E-2</v>
      </c>
      <c r="AB94" s="77">
        <f t="shared" si="11"/>
        <v>98.426666666666662</v>
      </c>
      <c r="AC94"/>
      <c r="AD94"/>
      <c r="AE94"/>
      <c r="AF94"/>
      <c r="AG94"/>
      <c r="AH94"/>
      <c r="AI94"/>
      <c r="AJ94"/>
    </row>
    <row r="95" spans="1:36" x14ac:dyDescent="0.25">
      <c r="A95" s="16" t="s">
        <v>94</v>
      </c>
      <c r="B95" s="28">
        <v>6.6449999999999995E-2</v>
      </c>
      <c r="C95" s="29">
        <v>8.5370000000000001E-2</v>
      </c>
      <c r="D95" s="29">
        <v>8.6790000000000006E-2</v>
      </c>
      <c r="E95" s="29">
        <v>6.6059999999999994E-2</v>
      </c>
      <c r="F95" s="29">
        <v>0.10353999999999999</v>
      </c>
      <c r="G95" s="29">
        <v>8.1460000000000005E-2</v>
      </c>
      <c r="H95" s="34">
        <v>9.0370000000000006E-2</v>
      </c>
      <c r="I95" s="40">
        <f t="shared" si="6"/>
        <v>8.2862857142857127E-2</v>
      </c>
      <c r="J95" s="49">
        <f t="shared" si="7"/>
        <v>110.48380952380951</v>
      </c>
      <c r="K95" s="28">
        <v>6.6479999999999997E-2</v>
      </c>
      <c r="L95" s="29">
        <v>8.7249999999999994E-2</v>
      </c>
      <c r="M95" s="29">
        <v>8.4809999999999997E-2</v>
      </c>
      <c r="N95" s="29">
        <v>8.2390000000000005E-2</v>
      </c>
      <c r="O95" s="29">
        <v>7.5499999999999998E-2</v>
      </c>
      <c r="P95" s="29">
        <v>9.579E-2</v>
      </c>
      <c r="Q95" s="58">
        <v>8.9779999999999999E-2</v>
      </c>
      <c r="R95" s="40">
        <f t="shared" si="8"/>
        <v>8.3142857142857143E-2</v>
      </c>
      <c r="S95" s="49">
        <f t="shared" si="9"/>
        <v>110.85714285714286</v>
      </c>
      <c r="T95" s="28">
        <v>6.6239999999999993E-2</v>
      </c>
      <c r="U95" s="29">
        <v>6.1249999999999999E-2</v>
      </c>
      <c r="V95" s="29">
        <v>9.8890000000000006E-2</v>
      </c>
      <c r="W95" s="29">
        <v>7.6060000000000003E-2</v>
      </c>
      <c r="X95" s="29">
        <v>9.6439999999999998E-2</v>
      </c>
      <c r="Y95" s="29">
        <v>7.6939999999999995E-2</v>
      </c>
      <c r="Z95" s="74">
        <v>5.586E-2</v>
      </c>
      <c r="AA95" s="40">
        <f t="shared" si="10"/>
        <v>7.5954285714285724E-2</v>
      </c>
      <c r="AB95" s="77">
        <f t="shared" si="11"/>
        <v>101.27238095238098</v>
      </c>
      <c r="AC95"/>
      <c r="AD95"/>
      <c r="AE95"/>
      <c r="AF95"/>
      <c r="AG95"/>
      <c r="AH95"/>
      <c r="AI95"/>
      <c r="AJ95"/>
    </row>
    <row r="96" spans="1:36" x14ac:dyDescent="0.25">
      <c r="A96" s="16" t="s">
        <v>95</v>
      </c>
      <c r="B96" s="28">
        <v>7.2789999999999994E-2</v>
      </c>
      <c r="C96" s="29">
        <v>7.3169999999999999E-2</v>
      </c>
      <c r="D96" s="29">
        <v>7.3730000000000004E-2</v>
      </c>
      <c r="E96" s="29">
        <v>7.8409999999999994E-2</v>
      </c>
      <c r="F96" s="29">
        <v>7.9039999999999999E-2</v>
      </c>
      <c r="G96" s="29">
        <v>7.5670000000000001E-2</v>
      </c>
      <c r="H96" s="34">
        <v>7.7020000000000005E-2</v>
      </c>
      <c r="I96" s="40">
        <f t="shared" si="6"/>
        <v>7.5690000000000007E-2</v>
      </c>
      <c r="J96" s="49">
        <f t="shared" si="7"/>
        <v>100.92000000000002</v>
      </c>
      <c r="K96" s="28">
        <v>7.392E-2</v>
      </c>
      <c r="L96" s="29">
        <v>7.3190000000000005E-2</v>
      </c>
      <c r="M96" s="29">
        <v>7.3999999999999996E-2</v>
      </c>
      <c r="N96" s="29">
        <v>7.5929999999999997E-2</v>
      </c>
      <c r="O96" s="29">
        <v>7.6100000000000001E-2</v>
      </c>
      <c r="P96" s="29">
        <v>7.6289999999999997E-2</v>
      </c>
      <c r="Q96" s="58">
        <v>7.4969999999999995E-2</v>
      </c>
      <c r="R96" s="40">
        <f t="shared" si="8"/>
        <v>7.4914285714285711E-2</v>
      </c>
      <c r="S96" s="49">
        <f t="shared" si="9"/>
        <v>99.885714285714286</v>
      </c>
      <c r="T96" s="28">
        <v>8.3470000000000003E-2</v>
      </c>
      <c r="U96" s="29">
        <v>7.5149999999999995E-2</v>
      </c>
      <c r="V96" s="29">
        <v>8.7980000000000003E-2</v>
      </c>
      <c r="W96" s="29">
        <v>9.9400000000000002E-2</v>
      </c>
      <c r="X96" s="29">
        <v>8.8169999999999998E-2</v>
      </c>
      <c r="Y96" s="29">
        <v>0.1022</v>
      </c>
      <c r="Z96" s="74">
        <v>6.5850000000000006E-2</v>
      </c>
      <c r="AA96" s="40">
        <f t="shared" si="10"/>
        <v>8.603142857142855E-2</v>
      </c>
      <c r="AB96" s="77">
        <f t="shared" si="11"/>
        <v>114.7085714285714</v>
      </c>
      <c r="AC96"/>
      <c r="AD96"/>
      <c r="AE96"/>
      <c r="AF96"/>
      <c r="AG96"/>
      <c r="AH96"/>
      <c r="AI96"/>
      <c r="AJ96"/>
    </row>
    <row r="97" spans="1:36" x14ac:dyDescent="0.25">
      <c r="A97" s="16" t="s">
        <v>96</v>
      </c>
      <c r="B97" s="28">
        <v>7.4209999999999998E-2</v>
      </c>
      <c r="C97" s="29">
        <v>7.6289999999999997E-2</v>
      </c>
      <c r="D97" s="29">
        <v>7.7700000000000005E-2</v>
      </c>
      <c r="E97" s="29">
        <v>8.1030000000000005E-2</v>
      </c>
      <c r="F97" s="29">
        <v>8.0670000000000006E-2</v>
      </c>
      <c r="G97" s="29">
        <v>8.0769999999999995E-2</v>
      </c>
      <c r="H97" s="34">
        <v>7.9909999999999995E-2</v>
      </c>
      <c r="I97" s="40">
        <f t="shared" si="6"/>
        <v>7.8654285714285718E-2</v>
      </c>
      <c r="J97" s="49">
        <f t="shared" si="7"/>
        <v>104.87238095238096</v>
      </c>
      <c r="K97" s="28">
        <v>7.4349999999999999E-2</v>
      </c>
      <c r="L97" s="29">
        <v>7.5730000000000006E-2</v>
      </c>
      <c r="M97" s="29">
        <v>7.4620000000000006E-2</v>
      </c>
      <c r="N97" s="29">
        <v>7.1540000000000006E-2</v>
      </c>
      <c r="O97" s="29">
        <v>7.3980000000000004E-2</v>
      </c>
      <c r="P97" s="29">
        <v>7.324E-2</v>
      </c>
      <c r="Q97" s="58">
        <v>7.2359999999999994E-2</v>
      </c>
      <c r="R97" s="40">
        <f t="shared" si="8"/>
        <v>7.3688571428571423E-2</v>
      </c>
      <c r="S97" s="49">
        <f t="shared" si="9"/>
        <v>98.251428571428562</v>
      </c>
      <c r="T97" s="28">
        <v>8.0229999999999996E-2</v>
      </c>
      <c r="U97" s="29">
        <v>7.4039999999999995E-2</v>
      </c>
      <c r="V97" s="29">
        <v>7.3690000000000005E-2</v>
      </c>
      <c r="W97" s="29">
        <v>7.2319999999999995E-2</v>
      </c>
      <c r="X97" s="29">
        <v>7.2069999999999995E-2</v>
      </c>
      <c r="Y97" s="29">
        <v>7.3080000000000006E-2</v>
      </c>
      <c r="Z97" s="74">
        <v>6.8140000000000006E-2</v>
      </c>
      <c r="AA97" s="40">
        <f t="shared" si="10"/>
        <v>7.3367142857142853E-2</v>
      </c>
      <c r="AB97" s="77">
        <f t="shared" si="11"/>
        <v>97.822857142857146</v>
      </c>
      <c r="AC97"/>
      <c r="AD97"/>
      <c r="AE97"/>
      <c r="AF97"/>
      <c r="AG97"/>
      <c r="AH97"/>
      <c r="AI97"/>
      <c r="AJ97"/>
    </row>
    <row r="98" spans="1:36" x14ac:dyDescent="0.25">
      <c r="A98" s="16" t="s">
        <v>97</v>
      </c>
      <c r="B98" s="28">
        <v>7.5300000000000006E-2</v>
      </c>
      <c r="C98" s="29">
        <v>7.7229999999999993E-2</v>
      </c>
      <c r="D98" s="29">
        <v>8.0560000000000007E-2</v>
      </c>
      <c r="E98" s="29">
        <v>8.7150000000000005E-2</v>
      </c>
      <c r="F98" s="29">
        <v>8.6430000000000007E-2</v>
      </c>
      <c r="G98" s="29">
        <v>8.9590000000000003E-2</v>
      </c>
      <c r="H98" s="34">
        <v>7.8969999999999999E-2</v>
      </c>
      <c r="I98" s="40">
        <f t="shared" si="6"/>
        <v>8.2175714285714282E-2</v>
      </c>
      <c r="J98" s="49">
        <f t="shared" si="7"/>
        <v>109.56761904761905</v>
      </c>
      <c r="K98" s="28">
        <v>7.1400000000000005E-2</v>
      </c>
      <c r="L98" s="29">
        <v>6.6180000000000003E-2</v>
      </c>
      <c r="M98" s="29">
        <v>7.5950000000000004E-2</v>
      </c>
      <c r="N98" s="29">
        <v>7.689E-2</v>
      </c>
      <c r="O98" s="29">
        <v>7.0269999999999999E-2</v>
      </c>
      <c r="P98" s="29">
        <v>7.3160000000000003E-2</v>
      </c>
      <c r="Q98" s="58">
        <v>7.2209999999999996E-2</v>
      </c>
      <c r="R98" s="40">
        <f t="shared" si="8"/>
        <v>7.2294285714285714E-2</v>
      </c>
      <c r="S98" s="49">
        <f t="shared" si="9"/>
        <v>96.392380952380947</v>
      </c>
      <c r="T98" s="28">
        <v>8.1949999999999995E-2</v>
      </c>
      <c r="U98" s="29">
        <v>7.7079999999999996E-2</v>
      </c>
      <c r="V98" s="29">
        <v>7.4440000000000006E-2</v>
      </c>
      <c r="W98" s="29">
        <v>7.535E-2</v>
      </c>
      <c r="X98" s="29">
        <v>7.3959999999999998E-2</v>
      </c>
      <c r="Y98" s="29">
        <v>7.3029999999999998E-2</v>
      </c>
      <c r="Z98" s="74">
        <v>6.7909999999999998E-2</v>
      </c>
      <c r="AA98" s="40">
        <f t="shared" si="10"/>
        <v>7.4817142857142846E-2</v>
      </c>
      <c r="AB98" s="77">
        <f t="shared" si="11"/>
        <v>99.756190476190469</v>
      </c>
      <c r="AC98"/>
      <c r="AD98"/>
      <c r="AE98"/>
      <c r="AF98"/>
      <c r="AG98"/>
      <c r="AH98"/>
      <c r="AI98"/>
      <c r="AJ98"/>
    </row>
    <row r="99" spans="1:36" x14ac:dyDescent="0.25">
      <c r="A99" s="16" t="s">
        <v>98</v>
      </c>
      <c r="B99" s="28">
        <v>7.2179999999999994E-2</v>
      </c>
      <c r="C99" s="29">
        <v>7.3599999999999999E-2</v>
      </c>
      <c r="D99" s="29">
        <v>7.3499999999999996E-2</v>
      </c>
      <c r="E99" s="29">
        <v>7.5980000000000006E-2</v>
      </c>
      <c r="F99" s="29">
        <v>7.8369999999999995E-2</v>
      </c>
      <c r="G99" s="29">
        <v>7.5209999999999999E-2</v>
      </c>
      <c r="H99" s="34">
        <v>7.5459999999999999E-2</v>
      </c>
      <c r="I99" s="40">
        <f t="shared" si="6"/>
        <v>7.4899999999999994E-2</v>
      </c>
      <c r="J99" s="49">
        <f t="shared" si="7"/>
        <v>99.86666666666666</v>
      </c>
      <c r="K99" s="28">
        <v>7.893E-2</v>
      </c>
      <c r="L99" s="29">
        <v>7.6179999999999998E-2</v>
      </c>
      <c r="M99" s="29">
        <v>8.1909999999999997E-2</v>
      </c>
      <c r="N99" s="29">
        <v>7.5259999999999994E-2</v>
      </c>
      <c r="O99" s="29">
        <v>7.7640000000000001E-2</v>
      </c>
      <c r="P99" s="29">
        <v>7.7049999999999993E-2</v>
      </c>
      <c r="Q99" s="58">
        <v>7.4940000000000007E-2</v>
      </c>
      <c r="R99" s="40">
        <f t="shared" si="8"/>
        <v>7.7415714285714282E-2</v>
      </c>
      <c r="S99" s="49">
        <f t="shared" si="9"/>
        <v>103.2209523809524</v>
      </c>
      <c r="T99" s="28">
        <v>8.1490000000000007E-2</v>
      </c>
      <c r="U99" s="29">
        <v>7.8149999999999997E-2</v>
      </c>
      <c r="V99" s="29">
        <v>7.9820000000000002E-2</v>
      </c>
      <c r="W99" s="29">
        <v>7.6139999999999999E-2</v>
      </c>
      <c r="X99" s="29">
        <v>7.5190000000000007E-2</v>
      </c>
      <c r="Y99" s="29">
        <v>7.4349999999999999E-2</v>
      </c>
      <c r="Z99" s="74">
        <v>6.9419999999999996E-2</v>
      </c>
      <c r="AA99" s="40">
        <f t="shared" si="10"/>
        <v>7.6365714285714287E-2</v>
      </c>
      <c r="AB99" s="77">
        <f t="shared" si="11"/>
        <v>101.82095238095239</v>
      </c>
      <c r="AC99"/>
      <c r="AD99"/>
      <c r="AE99"/>
      <c r="AF99"/>
      <c r="AG99"/>
      <c r="AH99"/>
      <c r="AI99"/>
      <c r="AJ99"/>
    </row>
    <row r="100" spans="1:36" x14ac:dyDescent="0.25">
      <c r="A100" s="16" t="s">
        <v>99</v>
      </c>
      <c r="B100" s="28">
        <v>6.4130000000000006E-2</v>
      </c>
      <c r="C100" s="29">
        <v>6.6030000000000005E-2</v>
      </c>
      <c r="D100" s="29">
        <v>7.2849999999999998E-2</v>
      </c>
      <c r="E100" s="29">
        <v>7.0470000000000005E-2</v>
      </c>
      <c r="F100" s="29">
        <v>7.1300000000000002E-2</v>
      </c>
      <c r="G100" s="29">
        <v>7.0699999999999999E-2</v>
      </c>
      <c r="H100" s="34">
        <v>7.016E-2</v>
      </c>
      <c r="I100" s="40">
        <f t="shared" si="6"/>
        <v>6.9377142857142846E-2</v>
      </c>
      <c r="J100" s="49">
        <f t="shared" si="7"/>
        <v>92.502857142857124</v>
      </c>
      <c r="K100" s="28">
        <v>7.3550000000000004E-2</v>
      </c>
      <c r="L100" s="29">
        <v>7.2669999999999998E-2</v>
      </c>
      <c r="M100" s="29">
        <v>7.7259999999999995E-2</v>
      </c>
      <c r="N100" s="29">
        <v>7.4310000000000001E-2</v>
      </c>
      <c r="O100" s="29">
        <v>7.0580000000000004E-2</v>
      </c>
      <c r="P100" s="29">
        <v>7.3340000000000002E-2</v>
      </c>
      <c r="Q100" s="58">
        <v>7.3200000000000001E-2</v>
      </c>
      <c r="R100" s="40">
        <f t="shared" si="8"/>
        <v>7.3558571428571431E-2</v>
      </c>
      <c r="S100" s="49">
        <f t="shared" si="9"/>
        <v>98.078095238095244</v>
      </c>
      <c r="T100" s="28">
        <v>8.1909999999999997E-2</v>
      </c>
      <c r="U100" s="29">
        <v>7.2489999999999999E-2</v>
      </c>
      <c r="V100" s="29">
        <v>8.4099999999999994E-2</v>
      </c>
      <c r="W100" s="29">
        <v>7.3520000000000002E-2</v>
      </c>
      <c r="X100" s="29">
        <v>7.5969999999999996E-2</v>
      </c>
      <c r="Y100" s="29">
        <v>7.8020000000000006E-2</v>
      </c>
      <c r="Z100" s="74">
        <v>6.2850000000000003E-2</v>
      </c>
      <c r="AA100" s="40">
        <f t="shared" si="10"/>
        <v>7.5551428571428561E-2</v>
      </c>
      <c r="AB100" s="77">
        <f t="shared" si="11"/>
        <v>100.73523809523807</v>
      </c>
      <c r="AC100"/>
      <c r="AD100"/>
      <c r="AE100"/>
      <c r="AF100"/>
      <c r="AG100"/>
      <c r="AH100"/>
      <c r="AI100"/>
      <c r="AJ100"/>
    </row>
    <row r="101" spans="1:36" x14ac:dyDescent="0.25">
      <c r="A101" s="16" t="s">
        <v>100</v>
      </c>
      <c r="B101" s="28">
        <v>7.0419999999999996E-2</v>
      </c>
      <c r="C101" s="29">
        <v>7.5139999999999998E-2</v>
      </c>
      <c r="D101" s="29">
        <v>7.8539999999999999E-2</v>
      </c>
      <c r="E101" s="29">
        <v>7.6490000000000002E-2</v>
      </c>
      <c r="F101" s="29">
        <v>7.8090000000000007E-2</v>
      </c>
      <c r="G101" s="29">
        <v>7.7660000000000007E-2</v>
      </c>
      <c r="H101" s="34">
        <v>7.356E-2</v>
      </c>
      <c r="I101" s="40">
        <f t="shared" si="6"/>
        <v>7.5700000000000003E-2</v>
      </c>
      <c r="J101" s="49">
        <f t="shared" si="7"/>
        <v>100.93333333333334</v>
      </c>
      <c r="K101" s="28">
        <v>7.9680000000000001E-2</v>
      </c>
      <c r="L101" s="29">
        <v>7.6770000000000005E-2</v>
      </c>
      <c r="M101" s="29">
        <v>8.5620000000000002E-2</v>
      </c>
      <c r="N101" s="29">
        <v>7.6090000000000005E-2</v>
      </c>
      <c r="O101" s="29">
        <v>8.004E-2</v>
      </c>
      <c r="P101" s="29">
        <v>7.4560000000000001E-2</v>
      </c>
      <c r="Q101" s="58">
        <v>7.0910000000000001E-2</v>
      </c>
      <c r="R101" s="40">
        <f t="shared" si="8"/>
        <v>7.7667142857142851E-2</v>
      </c>
      <c r="S101" s="49">
        <f t="shared" si="9"/>
        <v>103.55619047619047</v>
      </c>
      <c r="T101" s="28">
        <v>8.0560000000000007E-2</v>
      </c>
      <c r="U101" s="29">
        <v>7.1220000000000006E-2</v>
      </c>
      <c r="V101" s="29">
        <v>7.9130000000000006E-2</v>
      </c>
      <c r="W101" s="29">
        <v>6.7760000000000001E-2</v>
      </c>
      <c r="X101" s="29">
        <v>7.4579999999999994E-2</v>
      </c>
      <c r="Y101" s="29">
        <v>7.3859999999999995E-2</v>
      </c>
      <c r="Z101" s="74">
        <v>6.5549999999999997E-2</v>
      </c>
      <c r="AA101" s="40">
        <f t="shared" si="10"/>
        <v>7.3237142857142862E-2</v>
      </c>
      <c r="AB101" s="77">
        <f t="shared" si="11"/>
        <v>97.649523809523814</v>
      </c>
      <c r="AC101"/>
      <c r="AD101"/>
      <c r="AE101"/>
      <c r="AF101"/>
      <c r="AG101"/>
      <c r="AH101"/>
      <c r="AI101"/>
      <c r="AJ101"/>
    </row>
    <row r="102" spans="1:36" x14ac:dyDescent="0.25">
      <c r="A102" s="16" t="s">
        <v>101</v>
      </c>
      <c r="B102" s="28">
        <v>7.0120000000000002E-2</v>
      </c>
      <c r="C102" s="29">
        <v>7.4569999999999997E-2</v>
      </c>
      <c r="D102" s="29">
        <v>7.5289999999999996E-2</v>
      </c>
      <c r="E102" s="29">
        <v>7.8149999999999997E-2</v>
      </c>
      <c r="F102" s="29">
        <v>7.7600000000000002E-2</v>
      </c>
      <c r="G102" s="29">
        <v>7.1220000000000006E-2</v>
      </c>
      <c r="H102" s="34">
        <v>7.5380000000000003E-2</v>
      </c>
      <c r="I102" s="40">
        <f t="shared" si="6"/>
        <v>7.4618571428571423E-2</v>
      </c>
      <c r="J102" s="49">
        <f t="shared" si="7"/>
        <v>99.491428571428571</v>
      </c>
      <c r="K102" s="28">
        <v>6.4589999999999995E-2</v>
      </c>
      <c r="L102" s="29">
        <v>7.3469999999999994E-2</v>
      </c>
      <c r="M102" s="29">
        <v>7.6630000000000004E-2</v>
      </c>
      <c r="N102" s="29">
        <v>6.8159999999999998E-2</v>
      </c>
      <c r="O102" s="29">
        <v>7.3580000000000007E-2</v>
      </c>
      <c r="P102" s="29">
        <v>7.2190000000000004E-2</v>
      </c>
      <c r="Q102" s="58">
        <v>7.9030000000000003E-2</v>
      </c>
      <c r="R102" s="40">
        <f t="shared" si="8"/>
        <v>7.2521428571428584E-2</v>
      </c>
      <c r="S102" s="49">
        <f t="shared" si="9"/>
        <v>96.695238095238111</v>
      </c>
      <c r="T102" s="28">
        <v>7.1110000000000007E-2</v>
      </c>
      <c r="U102" s="29">
        <v>6.9839999999999999E-2</v>
      </c>
      <c r="V102" s="29">
        <v>9.2069999999999999E-2</v>
      </c>
      <c r="W102" s="29">
        <v>0.10638</v>
      </c>
      <c r="X102" s="29">
        <v>8.8789999999999994E-2</v>
      </c>
      <c r="Y102" s="29">
        <v>0.10385</v>
      </c>
      <c r="Z102" s="74">
        <v>6.4500000000000002E-2</v>
      </c>
      <c r="AA102" s="40">
        <f t="shared" si="10"/>
        <v>8.5220000000000004E-2</v>
      </c>
      <c r="AB102" s="77">
        <f t="shared" si="11"/>
        <v>113.62666666666668</v>
      </c>
      <c r="AC102"/>
      <c r="AD102"/>
      <c r="AE102"/>
      <c r="AF102"/>
      <c r="AG102"/>
      <c r="AH102"/>
      <c r="AI102"/>
      <c r="AJ102"/>
    </row>
    <row r="103" spans="1:36" x14ac:dyDescent="0.25">
      <c r="A103" s="16" t="s">
        <v>102</v>
      </c>
      <c r="B103" s="28">
        <v>7.4069999999999997E-2</v>
      </c>
      <c r="C103" s="29">
        <v>7.8299999999999995E-2</v>
      </c>
      <c r="D103" s="29">
        <v>7.7899999999999997E-2</v>
      </c>
      <c r="E103" s="29">
        <v>8.0060000000000006E-2</v>
      </c>
      <c r="F103" s="29">
        <v>8.3779999999999993E-2</v>
      </c>
      <c r="G103" s="29">
        <v>7.9329999999999998E-2</v>
      </c>
      <c r="H103" s="34">
        <v>7.5929999999999997E-2</v>
      </c>
      <c r="I103" s="40">
        <f t="shared" si="6"/>
        <v>7.8481428571428563E-2</v>
      </c>
      <c r="J103" s="49">
        <f t="shared" si="7"/>
        <v>104.64190476190475</v>
      </c>
      <c r="K103" s="28">
        <v>7.6499999999999999E-2</v>
      </c>
      <c r="L103" s="29">
        <v>7.3380000000000001E-2</v>
      </c>
      <c r="M103" s="29">
        <v>7.2319999999999995E-2</v>
      </c>
      <c r="N103" s="29">
        <v>7.2569999999999996E-2</v>
      </c>
      <c r="O103" s="29">
        <v>7.4249999999999997E-2</v>
      </c>
      <c r="P103" s="29">
        <v>7.4120000000000005E-2</v>
      </c>
      <c r="Q103" s="58">
        <v>7.0709999999999995E-2</v>
      </c>
      <c r="R103" s="40">
        <f t="shared" si="8"/>
        <v>7.3407142857142851E-2</v>
      </c>
      <c r="S103" s="49">
        <f t="shared" si="9"/>
        <v>97.876190476190473</v>
      </c>
      <c r="T103" s="28">
        <v>8.2040000000000002E-2</v>
      </c>
      <c r="U103" s="29">
        <v>7.1050000000000002E-2</v>
      </c>
      <c r="V103" s="29">
        <v>7.6530000000000001E-2</v>
      </c>
      <c r="W103" s="29">
        <v>7.3389999999999997E-2</v>
      </c>
      <c r="X103" s="29">
        <v>6.7129999999999995E-2</v>
      </c>
      <c r="Y103" s="29">
        <v>7.3469999999999994E-2</v>
      </c>
      <c r="Z103" s="74">
        <v>6.9779999999999995E-2</v>
      </c>
      <c r="AA103" s="40">
        <f t="shared" si="10"/>
        <v>7.3341428571428571E-2</v>
      </c>
      <c r="AB103" s="77">
        <f t="shared" si="11"/>
        <v>97.78857142857143</v>
      </c>
      <c r="AC103"/>
      <c r="AD103"/>
      <c r="AE103"/>
      <c r="AF103"/>
      <c r="AG103"/>
      <c r="AH103"/>
      <c r="AI103"/>
      <c r="AJ103"/>
    </row>
    <row r="104" spans="1:36" x14ac:dyDescent="0.25">
      <c r="A104" s="16" t="s">
        <v>103</v>
      </c>
      <c r="B104" s="28">
        <v>7.8060000000000004E-2</v>
      </c>
      <c r="C104" s="29">
        <v>7.9089999999999994E-2</v>
      </c>
      <c r="D104" s="29">
        <v>7.7479999999999993E-2</v>
      </c>
      <c r="E104" s="29">
        <v>8.2919999999999994E-2</v>
      </c>
      <c r="F104" s="29">
        <v>7.8729999999999994E-2</v>
      </c>
      <c r="G104" s="29">
        <v>7.3999999999999996E-2</v>
      </c>
      <c r="H104" s="34">
        <v>7.213E-2</v>
      </c>
      <c r="I104" s="40">
        <f t="shared" si="6"/>
        <v>7.7487142857142852E-2</v>
      </c>
      <c r="J104" s="49">
        <f t="shared" si="7"/>
        <v>103.31619047619047</v>
      </c>
      <c r="K104" s="28">
        <v>7.6380000000000003E-2</v>
      </c>
      <c r="L104" s="29">
        <v>7.5499999999999998E-2</v>
      </c>
      <c r="M104" s="29">
        <v>7.4450000000000002E-2</v>
      </c>
      <c r="N104" s="29">
        <v>7.3069999999999996E-2</v>
      </c>
      <c r="O104" s="29">
        <v>7.0919999999999997E-2</v>
      </c>
      <c r="P104" s="29">
        <v>7.1989999999999998E-2</v>
      </c>
      <c r="Q104" s="58">
        <v>7.2900000000000006E-2</v>
      </c>
      <c r="R104" s="40">
        <f t="shared" si="8"/>
        <v>7.3601428571428568E-2</v>
      </c>
      <c r="S104" s="49">
        <f t="shared" si="9"/>
        <v>98.135238095238094</v>
      </c>
      <c r="T104" s="28">
        <v>7.8649999999999998E-2</v>
      </c>
      <c r="U104" s="29">
        <v>7.4980000000000005E-2</v>
      </c>
      <c r="V104" s="29">
        <v>7.4630000000000002E-2</v>
      </c>
      <c r="W104" s="29">
        <v>7.4139999999999998E-2</v>
      </c>
      <c r="X104" s="29">
        <v>7.4880000000000002E-2</v>
      </c>
      <c r="Y104" s="29">
        <v>7.6100000000000001E-2</v>
      </c>
      <c r="Z104" s="74">
        <v>6.8199999999999997E-2</v>
      </c>
      <c r="AA104" s="40">
        <f t="shared" si="10"/>
        <v>7.4511428571428576E-2</v>
      </c>
      <c r="AB104" s="77">
        <f t="shared" si="11"/>
        <v>99.348571428571447</v>
      </c>
      <c r="AC104"/>
      <c r="AD104"/>
      <c r="AE104"/>
      <c r="AF104"/>
      <c r="AG104"/>
      <c r="AH104"/>
      <c r="AI104"/>
      <c r="AJ104"/>
    </row>
    <row r="105" spans="1:36" x14ac:dyDescent="0.25">
      <c r="A105" s="16" t="s">
        <v>104</v>
      </c>
      <c r="B105" s="28">
        <v>7.5480000000000005E-2</v>
      </c>
      <c r="C105" s="29">
        <v>7.7850000000000003E-2</v>
      </c>
      <c r="D105" s="29">
        <v>7.9500000000000001E-2</v>
      </c>
      <c r="E105" s="29">
        <v>7.936E-2</v>
      </c>
      <c r="F105" s="29">
        <v>8.0920000000000006E-2</v>
      </c>
      <c r="G105" s="29">
        <v>8.0640000000000003E-2</v>
      </c>
      <c r="H105" s="34">
        <v>8.0430000000000001E-2</v>
      </c>
      <c r="I105" s="40">
        <f t="shared" si="6"/>
        <v>7.9168571428571435E-2</v>
      </c>
      <c r="J105" s="49">
        <f t="shared" si="7"/>
        <v>105.55809523809525</v>
      </c>
      <c r="K105" s="28">
        <v>7.6810000000000003E-2</v>
      </c>
      <c r="L105" s="29">
        <v>7.7679999999999999E-2</v>
      </c>
      <c r="M105" s="29">
        <v>7.7380000000000004E-2</v>
      </c>
      <c r="N105" s="29">
        <v>7.5700000000000003E-2</v>
      </c>
      <c r="O105" s="29">
        <v>7.4550000000000005E-2</v>
      </c>
      <c r="P105" s="29">
        <v>7.6530000000000001E-2</v>
      </c>
      <c r="Q105" s="58">
        <v>7.51E-2</v>
      </c>
      <c r="R105" s="40">
        <f t="shared" si="8"/>
        <v>7.6249999999999998E-2</v>
      </c>
      <c r="S105" s="49">
        <f t="shared" si="9"/>
        <v>101.66666666666666</v>
      </c>
      <c r="T105" s="28">
        <v>8.0610000000000001E-2</v>
      </c>
      <c r="U105" s="29">
        <v>7.6689999999999994E-2</v>
      </c>
      <c r="V105" s="29">
        <v>7.9200000000000007E-2</v>
      </c>
      <c r="W105" s="29">
        <v>7.8979999999999995E-2</v>
      </c>
      <c r="X105" s="29">
        <v>7.5359999999999996E-2</v>
      </c>
      <c r="Y105" s="29">
        <v>7.7880000000000005E-2</v>
      </c>
      <c r="Z105" s="74">
        <v>7.2929999999999995E-2</v>
      </c>
      <c r="AA105" s="40">
        <f t="shared" si="10"/>
        <v>7.7378571428571422E-2</v>
      </c>
      <c r="AB105" s="77">
        <f t="shared" si="11"/>
        <v>103.17142857142856</v>
      </c>
      <c r="AC105"/>
      <c r="AD105"/>
      <c r="AE105"/>
      <c r="AF105"/>
      <c r="AG105"/>
      <c r="AH105"/>
      <c r="AI105"/>
      <c r="AJ105"/>
    </row>
    <row r="106" spans="1:36" x14ac:dyDescent="0.25">
      <c r="A106" s="16" t="s">
        <v>105</v>
      </c>
      <c r="B106" s="28">
        <v>7.3340000000000002E-2</v>
      </c>
      <c r="C106" s="29">
        <v>7.4679999999999996E-2</v>
      </c>
      <c r="D106" s="29">
        <v>7.6609999999999998E-2</v>
      </c>
      <c r="E106" s="29">
        <v>7.7520000000000006E-2</v>
      </c>
      <c r="F106" s="29">
        <v>7.9229999999999995E-2</v>
      </c>
      <c r="G106" s="29">
        <v>7.8890000000000002E-2</v>
      </c>
      <c r="H106" s="34">
        <v>8.1180000000000002E-2</v>
      </c>
      <c r="I106" s="40">
        <f t="shared" si="6"/>
        <v>7.7350000000000016E-2</v>
      </c>
      <c r="J106" s="49">
        <f t="shared" si="7"/>
        <v>103.13333333333337</v>
      </c>
      <c r="K106" s="28">
        <v>7.2080000000000005E-2</v>
      </c>
      <c r="L106" s="29">
        <v>7.0269999999999999E-2</v>
      </c>
      <c r="M106" s="29">
        <v>7.2840000000000002E-2</v>
      </c>
      <c r="N106" s="29">
        <v>7.0720000000000005E-2</v>
      </c>
      <c r="O106" s="29">
        <v>7.2929999999999995E-2</v>
      </c>
      <c r="P106" s="29">
        <v>7.17E-2</v>
      </c>
      <c r="Q106" s="58">
        <v>7.2580000000000006E-2</v>
      </c>
      <c r="R106" s="40">
        <f t="shared" si="8"/>
        <v>7.187428571428571E-2</v>
      </c>
      <c r="S106" s="49">
        <f t="shared" si="9"/>
        <v>95.832380952380944</v>
      </c>
      <c r="T106" s="28">
        <v>7.7850000000000003E-2</v>
      </c>
      <c r="U106" s="29">
        <v>7.4209999999999998E-2</v>
      </c>
      <c r="V106" s="29">
        <v>8.269E-2</v>
      </c>
      <c r="W106" s="29">
        <v>7.8130000000000005E-2</v>
      </c>
      <c r="X106" s="29">
        <v>8.0320000000000003E-2</v>
      </c>
      <c r="Y106" s="29">
        <v>8.0369999999999997E-2</v>
      </c>
      <c r="Z106" s="74">
        <v>7.0749999999999993E-2</v>
      </c>
      <c r="AA106" s="40">
        <f t="shared" si="10"/>
        <v>7.776000000000001E-2</v>
      </c>
      <c r="AB106" s="77">
        <f t="shared" si="11"/>
        <v>103.68000000000002</v>
      </c>
      <c r="AC106"/>
      <c r="AD106"/>
      <c r="AE106"/>
      <c r="AF106"/>
      <c r="AG106"/>
      <c r="AH106"/>
      <c r="AI106"/>
      <c r="AJ106"/>
    </row>
    <row r="107" spans="1:36" x14ac:dyDescent="0.25">
      <c r="A107" s="16" t="s">
        <v>106</v>
      </c>
      <c r="B107" s="28">
        <v>7.6929999999999998E-2</v>
      </c>
      <c r="C107" s="29">
        <v>7.6380000000000003E-2</v>
      </c>
      <c r="D107" s="29">
        <v>8.1229999999999997E-2</v>
      </c>
      <c r="E107" s="29">
        <v>8.2189999999999999E-2</v>
      </c>
      <c r="F107" s="29">
        <v>8.0549999999999997E-2</v>
      </c>
      <c r="G107" s="29">
        <v>8.208E-2</v>
      </c>
      <c r="H107" s="34">
        <v>8.1390000000000004E-2</v>
      </c>
      <c r="I107" s="40">
        <f t="shared" si="6"/>
        <v>8.0107142857142849E-2</v>
      </c>
      <c r="J107" s="49">
        <f t="shared" si="7"/>
        <v>106.8095238095238</v>
      </c>
      <c r="K107" s="28">
        <v>7.639E-2</v>
      </c>
      <c r="L107" s="29">
        <v>7.6700000000000004E-2</v>
      </c>
      <c r="M107" s="29">
        <v>7.7740000000000004E-2</v>
      </c>
      <c r="N107" s="29">
        <v>7.6819999999999999E-2</v>
      </c>
      <c r="O107" s="29">
        <v>7.2279999999999997E-2</v>
      </c>
      <c r="P107" s="29">
        <v>7.6490000000000002E-2</v>
      </c>
      <c r="Q107" s="58">
        <v>7.2660000000000002E-2</v>
      </c>
      <c r="R107" s="40">
        <f t="shared" si="8"/>
        <v>7.5582857142857146E-2</v>
      </c>
      <c r="S107" s="49">
        <f t="shared" si="9"/>
        <v>100.77714285714288</v>
      </c>
      <c r="T107" s="28">
        <v>8.4909999999999999E-2</v>
      </c>
      <c r="U107" s="29">
        <v>7.6880000000000004E-2</v>
      </c>
      <c r="V107" s="29">
        <v>7.782E-2</v>
      </c>
      <c r="W107" s="29">
        <v>6.9879999999999998E-2</v>
      </c>
      <c r="X107" s="29">
        <v>7.986E-2</v>
      </c>
      <c r="Y107" s="29">
        <v>8.0589999999999995E-2</v>
      </c>
      <c r="Z107" s="74">
        <v>7.4149999999999994E-2</v>
      </c>
      <c r="AA107" s="40">
        <f t="shared" si="10"/>
        <v>7.7727142857142856E-2</v>
      </c>
      <c r="AB107" s="77">
        <f t="shared" si="11"/>
        <v>103.63619047619048</v>
      </c>
      <c r="AC107"/>
      <c r="AD107"/>
      <c r="AE107"/>
      <c r="AF107"/>
      <c r="AG107"/>
      <c r="AH107"/>
      <c r="AI107"/>
      <c r="AJ107"/>
    </row>
    <row r="108" spans="1:36" x14ac:dyDescent="0.25">
      <c r="A108" s="16" t="s">
        <v>107</v>
      </c>
      <c r="B108" s="28">
        <v>7.5270000000000004E-2</v>
      </c>
      <c r="C108" s="29">
        <v>7.6249999999999998E-2</v>
      </c>
      <c r="D108" s="29">
        <v>7.9549999999999996E-2</v>
      </c>
      <c r="E108" s="29">
        <v>7.8729999999999994E-2</v>
      </c>
      <c r="F108" s="29">
        <v>7.8229999999999994E-2</v>
      </c>
      <c r="G108" s="29">
        <v>7.6840000000000006E-2</v>
      </c>
      <c r="H108" s="34">
        <v>6.3369999999999996E-2</v>
      </c>
      <c r="I108" s="40">
        <f t="shared" si="6"/>
        <v>7.5462857142857151E-2</v>
      </c>
      <c r="J108" s="49">
        <f t="shared" si="7"/>
        <v>100.61714285714287</v>
      </c>
      <c r="K108" s="28">
        <v>8.0339999999999995E-2</v>
      </c>
      <c r="L108" s="29">
        <v>7.8979999999999995E-2</v>
      </c>
      <c r="M108" s="29">
        <v>8.0259999999999998E-2</v>
      </c>
      <c r="N108" s="29">
        <v>7.7590000000000006E-2</v>
      </c>
      <c r="O108" s="29">
        <v>7.8240000000000004E-2</v>
      </c>
      <c r="P108" s="29">
        <v>7.9589999999999994E-2</v>
      </c>
      <c r="Q108" s="58">
        <v>7.5730000000000006E-2</v>
      </c>
      <c r="R108" s="40">
        <f t="shared" si="8"/>
        <v>7.8675714285714293E-2</v>
      </c>
      <c r="S108" s="49">
        <f t="shared" si="9"/>
        <v>104.9009523809524</v>
      </c>
      <c r="T108" s="28">
        <v>7.6850000000000002E-2</v>
      </c>
      <c r="U108" s="29">
        <v>7.5109999999999996E-2</v>
      </c>
      <c r="V108" s="29">
        <v>7.145E-2</v>
      </c>
      <c r="W108" s="29">
        <v>6.198E-2</v>
      </c>
      <c r="X108" s="29">
        <v>7.3330000000000006E-2</v>
      </c>
      <c r="Y108" s="29">
        <v>7.2900000000000006E-2</v>
      </c>
      <c r="Z108" s="74">
        <v>6.7489999999999994E-2</v>
      </c>
      <c r="AA108" s="40">
        <f t="shared" si="10"/>
        <v>7.1301428571428571E-2</v>
      </c>
      <c r="AB108" s="77">
        <f t="shared" si="11"/>
        <v>95.068571428571431</v>
      </c>
      <c r="AC108"/>
      <c r="AD108"/>
      <c r="AE108"/>
      <c r="AF108"/>
      <c r="AG108"/>
      <c r="AH108"/>
      <c r="AI108"/>
      <c r="AJ108"/>
    </row>
    <row r="109" spans="1:36" x14ac:dyDescent="0.25">
      <c r="A109" s="16" t="s">
        <v>108</v>
      </c>
      <c r="B109" s="28">
        <v>7.7960000000000002E-2</v>
      </c>
      <c r="C109" s="29">
        <v>8.0210000000000004E-2</v>
      </c>
      <c r="D109" s="29">
        <v>7.9880000000000007E-2</v>
      </c>
      <c r="E109" s="29">
        <v>8.1040000000000001E-2</v>
      </c>
      <c r="F109" s="29">
        <v>8.0460000000000004E-2</v>
      </c>
      <c r="G109" s="29">
        <v>7.8090000000000007E-2</v>
      </c>
      <c r="H109" s="34">
        <v>8.1820000000000004E-2</v>
      </c>
      <c r="I109" s="40">
        <f t="shared" si="6"/>
        <v>7.9922857142857143E-2</v>
      </c>
      <c r="J109" s="49">
        <f t="shared" si="7"/>
        <v>106.56380952380952</v>
      </c>
      <c r="K109" s="28">
        <v>7.6799999999999993E-2</v>
      </c>
      <c r="L109" s="29">
        <v>7.603E-2</v>
      </c>
      <c r="M109" s="29">
        <v>7.5550000000000006E-2</v>
      </c>
      <c r="N109" s="29">
        <v>7.263E-2</v>
      </c>
      <c r="O109" s="29">
        <v>7.6270000000000004E-2</v>
      </c>
      <c r="P109" s="29">
        <v>7.4300000000000005E-2</v>
      </c>
      <c r="Q109" s="58">
        <v>6.9279999999999994E-2</v>
      </c>
      <c r="R109" s="40">
        <f t="shared" si="8"/>
        <v>7.4408571428571421E-2</v>
      </c>
      <c r="S109" s="49">
        <f t="shared" si="9"/>
        <v>99.211428571428556</v>
      </c>
      <c r="T109" s="28">
        <v>7.9500000000000001E-2</v>
      </c>
      <c r="U109" s="29">
        <v>7.6600000000000001E-2</v>
      </c>
      <c r="V109" s="29">
        <v>7.9369999999999996E-2</v>
      </c>
      <c r="W109" s="29">
        <v>7.4230000000000004E-2</v>
      </c>
      <c r="X109" s="29">
        <v>7.9039999999999999E-2</v>
      </c>
      <c r="Y109" s="29">
        <v>7.3510000000000006E-2</v>
      </c>
      <c r="Z109" s="74">
        <v>7.0129999999999998E-2</v>
      </c>
      <c r="AA109" s="40">
        <f t="shared" si="10"/>
        <v>7.6054285714285727E-2</v>
      </c>
      <c r="AB109" s="77">
        <f t="shared" si="11"/>
        <v>101.4057142857143</v>
      </c>
      <c r="AC109"/>
      <c r="AD109"/>
      <c r="AE109"/>
      <c r="AF109"/>
      <c r="AG109"/>
      <c r="AH109"/>
      <c r="AI109"/>
      <c r="AJ109"/>
    </row>
    <row r="110" spans="1:36" x14ac:dyDescent="0.25">
      <c r="A110" s="16" t="s">
        <v>109</v>
      </c>
      <c r="B110" s="28">
        <v>7.6509999999999995E-2</v>
      </c>
      <c r="C110" s="29">
        <v>7.5630000000000003E-2</v>
      </c>
      <c r="D110" s="29">
        <v>8.0799999999999997E-2</v>
      </c>
      <c r="E110" s="29">
        <v>8.5129999999999997E-2</v>
      </c>
      <c r="F110" s="29">
        <v>8.2619999999999999E-2</v>
      </c>
      <c r="G110" s="29">
        <v>8.2419999999999993E-2</v>
      </c>
      <c r="H110" s="34">
        <v>7.9020000000000007E-2</v>
      </c>
      <c r="I110" s="40">
        <f t="shared" si="6"/>
        <v>8.0304285714285717E-2</v>
      </c>
      <c r="J110" s="49">
        <f t="shared" si="7"/>
        <v>107.07238095238097</v>
      </c>
      <c r="K110" s="28">
        <v>7.6590000000000005E-2</v>
      </c>
      <c r="L110" s="29">
        <v>7.5950000000000004E-2</v>
      </c>
      <c r="M110" s="29">
        <v>7.7090000000000006E-2</v>
      </c>
      <c r="N110" s="29">
        <v>7.6569999999999999E-2</v>
      </c>
      <c r="O110" s="29">
        <v>7.8E-2</v>
      </c>
      <c r="P110" s="29">
        <v>7.6289999999999997E-2</v>
      </c>
      <c r="Q110" s="58">
        <v>7.4639999999999998E-2</v>
      </c>
      <c r="R110" s="40">
        <f t="shared" si="8"/>
        <v>7.6447142857142866E-2</v>
      </c>
      <c r="S110" s="49">
        <f t="shared" si="9"/>
        <v>101.92952380952383</v>
      </c>
      <c r="T110" s="28">
        <v>7.8979999999999995E-2</v>
      </c>
      <c r="U110" s="29">
        <v>7.3120000000000004E-2</v>
      </c>
      <c r="V110" s="29">
        <v>7.6160000000000005E-2</v>
      </c>
      <c r="W110" s="29">
        <v>7.6020000000000004E-2</v>
      </c>
      <c r="X110" s="29">
        <v>7.51E-2</v>
      </c>
      <c r="Y110" s="29">
        <v>7.7039999999999997E-2</v>
      </c>
      <c r="Z110" s="74">
        <v>6.9349999999999995E-2</v>
      </c>
      <c r="AA110" s="40">
        <f t="shared" si="10"/>
        <v>7.5109999999999996E-2</v>
      </c>
      <c r="AB110" s="77">
        <f t="shared" si="11"/>
        <v>100.14666666666668</v>
      </c>
      <c r="AC110"/>
      <c r="AD110"/>
      <c r="AE110"/>
      <c r="AF110"/>
      <c r="AG110"/>
      <c r="AH110"/>
      <c r="AI110"/>
      <c r="AJ110"/>
    </row>
    <row r="111" spans="1:36" x14ac:dyDescent="0.25">
      <c r="A111" s="16" t="s">
        <v>110</v>
      </c>
      <c r="B111" s="28">
        <v>7.1910000000000002E-2</v>
      </c>
      <c r="C111" s="29">
        <v>7.3719999999999994E-2</v>
      </c>
      <c r="D111" s="29">
        <v>7.4260000000000007E-2</v>
      </c>
      <c r="E111" s="29">
        <v>7.5259999999999994E-2</v>
      </c>
      <c r="F111" s="29">
        <v>8.0820000000000003E-2</v>
      </c>
      <c r="G111" s="29">
        <v>7.7130000000000004E-2</v>
      </c>
      <c r="H111" s="34">
        <v>7.3620000000000005E-2</v>
      </c>
      <c r="I111" s="40">
        <f t="shared" si="6"/>
        <v>7.5245714285714277E-2</v>
      </c>
      <c r="J111" s="49">
        <f t="shared" si="7"/>
        <v>100.32761904761904</v>
      </c>
      <c r="K111" s="28">
        <v>7.5480000000000005E-2</v>
      </c>
      <c r="L111" s="29">
        <v>7.7920000000000003E-2</v>
      </c>
      <c r="M111" s="29">
        <v>7.7770000000000006E-2</v>
      </c>
      <c r="N111" s="29">
        <v>7.7130000000000004E-2</v>
      </c>
      <c r="O111" s="29">
        <v>7.3690000000000005E-2</v>
      </c>
      <c r="P111" s="29">
        <v>7.3520000000000002E-2</v>
      </c>
      <c r="Q111" s="58">
        <v>7.6050000000000006E-2</v>
      </c>
      <c r="R111" s="40">
        <f t="shared" si="8"/>
        <v>7.5937142857142856E-2</v>
      </c>
      <c r="S111" s="49">
        <f t="shared" si="9"/>
        <v>101.24952380952381</v>
      </c>
      <c r="T111" s="28">
        <v>0.08</v>
      </c>
      <c r="U111" s="29">
        <v>8.2849999999999993E-2</v>
      </c>
      <c r="V111" s="29">
        <v>8.2269999999999996E-2</v>
      </c>
      <c r="W111" s="29">
        <v>7.4880000000000002E-2</v>
      </c>
      <c r="X111" s="29">
        <v>7.8020000000000006E-2</v>
      </c>
      <c r="Y111" s="29">
        <v>8.2030000000000006E-2</v>
      </c>
      <c r="Z111" s="74">
        <v>7.0290000000000005E-2</v>
      </c>
      <c r="AA111" s="40">
        <f t="shared" si="10"/>
        <v>7.8620000000000009E-2</v>
      </c>
      <c r="AB111" s="77">
        <f t="shared" si="11"/>
        <v>104.8266666666667</v>
      </c>
      <c r="AC111"/>
      <c r="AD111"/>
      <c r="AE111"/>
      <c r="AF111"/>
      <c r="AG111"/>
      <c r="AH111"/>
      <c r="AI111"/>
      <c r="AJ111"/>
    </row>
    <row r="112" spans="1:36" x14ac:dyDescent="0.25">
      <c r="A112" s="17" t="s">
        <v>111</v>
      </c>
      <c r="B112" s="30">
        <v>7.5789999999999996E-2</v>
      </c>
      <c r="C112" s="31">
        <v>8.2030000000000006E-2</v>
      </c>
      <c r="D112" s="31">
        <v>7.6280000000000001E-2</v>
      </c>
      <c r="E112" s="31">
        <v>8.4080000000000002E-2</v>
      </c>
      <c r="F112" s="31">
        <v>8.1030000000000005E-2</v>
      </c>
      <c r="G112" s="31">
        <v>8.5370000000000001E-2</v>
      </c>
      <c r="H112" s="34">
        <v>8.2100000000000006E-2</v>
      </c>
      <c r="I112" s="40">
        <f t="shared" si="6"/>
        <v>8.0954285714285729E-2</v>
      </c>
      <c r="J112" s="49">
        <f t="shared" si="7"/>
        <v>107.93904761904764</v>
      </c>
      <c r="K112" s="30">
        <v>7.6039999999999996E-2</v>
      </c>
      <c r="L112" s="31">
        <v>7.85E-2</v>
      </c>
      <c r="M112" s="31">
        <v>7.1419999999999997E-2</v>
      </c>
      <c r="N112" s="31">
        <v>7.145E-2</v>
      </c>
      <c r="O112" s="31">
        <v>7.3389999999999997E-2</v>
      </c>
      <c r="P112" s="31">
        <v>7.0800000000000002E-2</v>
      </c>
      <c r="Q112" s="59">
        <v>7.0569999999999994E-2</v>
      </c>
      <c r="R112" s="40">
        <f t="shared" si="8"/>
        <v>7.3167142857142861E-2</v>
      </c>
      <c r="S112" s="49">
        <f t="shared" si="9"/>
        <v>97.55619047619048</v>
      </c>
      <c r="T112" s="30">
        <v>8.4339999999999998E-2</v>
      </c>
      <c r="U112" s="31">
        <v>8.455E-2</v>
      </c>
      <c r="V112" s="31">
        <v>8.5599999999999996E-2</v>
      </c>
      <c r="W112" s="31">
        <v>7.6410000000000006E-2</v>
      </c>
      <c r="X112" s="31">
        <v>7.7920000000000003E-2</v>
      </c>
      <c r="Y112" s="31">
        <v>8.4970000000000004E-2</v>
      </c>
      <c r="Z112" s="146">
        <v>7.5120000000000006E-2</v>
      </c>
      <c r="AA112" s="40">
        <f t="shared" si="10"/>
        <v>8.1272857142857133E-2</v>
      </c>
      <c r="AB112" s="77">
        <f t="shared" si="11"/>
        <v>108.36380952380951</v>
      </c>
      <c r="AC112"/>
      <c r="AD112"/>
      <c r="AE112"/>
      <c r="AF112"/>
      <c r="AG112"/>
      <c r="AH112"/>
      <c r="AI112"/>
      <c r="AJ112"/>
    </row>
    <row r="113" spans="1:36" x14ac:dyDescent="0.25">
      <c r="A113" s="18" t="s">
        <v>112</v>
      </c>
      <c r="B113" s="28">
        <v>6.9409999999999999E-2</v>
      </c>
      <c r="C113" s="29">
        <v>7.5459999999999999E-2</v>
      </c>
      <c r="D113" s="29">
        <v>7.0139999999999994E-2</v>
      </c>
      <c r="E113" s="29">
        <v>7.5039999999999996E-2</v>
      </c>
      <c r="F113" s="29">
        <v>7.6990000000000003E-2</v>
      </c>
      <c r="G113" s="29">
        <v>7.2300000000000003E-2</v>
      </c>
      <c r="H113" s="34">
        <v>7.3370000000000005E-2</v>
      </c>
      <c r="I113" s="40">
        <f t="shared" si="6"/>
        <v>7.324428571428572E-2</v>
      </c>
      <c r="J113" s="49">
        <f t="shared" si="7"/>
        <v>97.659047619047641</v>
      </c>
      <c r="K113" s="28">
        <v>7.1739999999999998E-2</v>
      </c>
      <c r="L113" s="29">
        <v>7.1870000000000003E-2</v>
      </c>
      <c r="M113" s="29">
        <v>7.6130000000000003E-2</v>
      </c>
      <c r="N113" s="29">
        <v>7.3440000000000005E-2</v>
      </c>
      <c r="O113" s="29">
        <v>7.3499999999999996E-2</v>
      </c>
      <c r="P113" s="29">
        <v>7.0309999999999997E-2</v>
      </c>
      <c r="Q113" s="58">
        <v>7.0290000000000005E-2</v>
      </c>
      <c r="R113" s="40">
        <f t="shared" si="8"/>
        <v>7.2468571428571424E-2</v>
      </c>
      <c r="S113" s="49">
        <f t="shared" si="9"/>
        <v>96.624761904761897</v>
      </c>
      <c r="T113" s="28">
        <v>7.5649999999999995E-2</v>
      </c>
      <c r="U113" s="29">
        <v>7.3099999999999998E-2</v>
      </c>
      <c r="V113" s="29">
        <v>7.9810000000000006E-2</v>
      </c>
      <c r="W113" s="29">
        <v>8.1670000000000006E-2</v>
      </c>
      <c r="X113" s="29">
        <v>7.4429999999999996E-2</v>
      </c>
      <c r="Y113" s="29">
        <v>7.739E-2</v>
      </c>
      <c r="Z113" s="74">
        <v>6.5199999999999994E-2</v>
      </c>
      <c r="AA113" s="40">
        <f t="shared" si="10"/>
        <v>7.5321428571428567E-2</v>
      </c>
      <c r="AB113" s="77">
        <f t="shared" si="11"/>
        <v>100.42857142857142</v>
      </c>
      <c r="AC113"/>
      <c r="AD113"/>
      <c r="AE113"/>
      <c r="AF113"/>
      <c r="AG113"/>
      <c r="AH113"/>
      <c r="AI113"/>
      <c r="AJ113"/>
    </row>
    <row r="114" spans="1:36" x14ac:dyDescent="0.25">
      <c r="A114" s="18" t="s">
        <v>113</v>
      </c>
      <c r="B114" s="28">
        <v>7.213E-2</v>
      </c>
      <c r="C114" s="29">
        <v>7.2319999999999995E-2</v>
      </c>
      <c r="D114" s="29">
        <v>7.4389999999999998E-2</v>
      </c>
      <c r="E114" s="29">
        <v>7.8530000000000003E-2</v>
      </c>
      <c r="F114" s="29">
        <v>7.7719999999999997E-2</v>
      </c>
      <c r="G114" s="29">
        <v>7.6039999999999996E-2</v>
      </c>
      <c r="H114" s="34">
        <v>7.3749999999999996E-2</v>
      </c>
      <c r="I114" s="40">
        <f t="shared" si="6"/>
        <v>7.4982857142857143E-2</v>
      </c>
      <c r="J114" s="49">
        <f t="shared" si="7"/>
        <v>99.977142857142866</v>
      </c>
      <c r="K114" s="28">
        <v>7.5719999999999996E-2</v>
      </c>
      <c r="L114" s="29">
        <v>7.6969999999999997E-2</v>
      </c>
      <c r="M114" s="29">
        <v>7.8159999999999993E-2</v>
      </c>
      <c r="N114" s="29">
        <v>7.4859999999999996E-2</v>
      </c>
      <c r="O114" s="29">
        <v>7.7009999999999995E-2</v>
      </c>
      <c r="P114" s="29">
        <v>7.8049999999999994E-2</v>
      </c>
      <c r="Q114" s="58">
        <v>7.4969999999999995E-2</v>
      </c>
      <c r="R114" s="40">
        <f t="shared" si="8"/>
        <v>7.6534285714285707E-2</v>
      </c>
      <c r="S114" s="49">
        <f t="shared" si="9"/>
        <v>102.04571428571427</v>
      </c>
      <c r="T114" s="28">
        <v>7.9829999999999998E-2</v>
      </c>
      <c r="U114" s="29">
        <v>7.646E-2</v>
      </c>
      <c r="V114" s="29">
        <v>8.1000000000000003E-2</v>
      </c>
      <c r="W114" s="29">
        <v>7.9560000000000006E-2</v>
      </c>
      <c r="X114" s="29">
        <v>7.6880000000000004E-2</v>
      </c>
      <c r="Y114" s="29">
        <v>8.3269999999999997E-2</v>
      </c>
      <c r="Z114" s="74">
        <v>7.2389999999999996E-2</v>
      </c>
      <c r="AA114" s="40">
        <f t="shared" si="10"/>
        <v>7.8484285714285715E-2</v>
      </c>
      <c r="AB114" s="77">
        <f t="shared" si="11"/>
        <v>104.64571428571429</v>
      </c>
      <c r="AC114"/>
      <c r="AD114"/>
      <c r="AE114"/>
      <c r="AF114"/>
      <c r="AG114"/>
      <c r="AH114"/>
      <c r="AI114"/>
      <c r="AJ114"/>
    </row>
    <row r="115" spans="1:36" x14ac:dyDescent="0.25">
      <c r="A115" s="18" t="s">
        <v>114</v>
      </c>
      <c r="B115" s="28">
        <v>7.4950000000000003E-2</v>
      </c>
      <c r="C115" s="29">
        <v>7.8549999999999995E-2</v>
      </c>
      <c r="D115" s="29">
        <v>7.8240000000000004E-2</v>
      </c>
      <c r="E115" s="29">
        <v>7.9430000000000001E-2</v>
      </c>
      <c r="F115" s="29">
        <v>7.8200000000000006E-2</v>
      </c>
      <c r="G115" s="29">
        <v>7.6960000000000001E-2</v>
      </c>
      <c r="H115" s="34">
        <v>7.9409999999999994E-2</v>
      </c>
      <c r="I115" s="40">
        <f t="shared" si="6"/>
        <v>7.7962857142857139E-2</v>
      </c>
      <c r="J115" s="49">
        <f t="shared" si="7"/>
        <v>103.95047619047619</v>
      </c>
      <c r="K115" s="28">
        <v>7.4340000000000003E-2</v>
      </c>
      <c r="L115" s="29">
        <v>7.4730000000000005E-2</v>
      </c>
      <c r="M115" s="29">
        <v>7.4289999999999995E-2</v>
      </c>
      <c r="N115" s="29">
        <v>7.3370000000000005E-2</v>
      </c>
      <c r="O115" s="29">
        <v>7.3580000000000007E-2</v>
      </c>
      <c r="P115" s="29">
        <v>7.3330000000000006E-2</v>
      </c>
      <c r="Q115" s="58">
        <v>7.3270000000000002E-2</v>
      </c>
      <c r="R115" s="40">
        <f t="shared" si="8"/>
        <v>7.384428571428571E-2</v>
      </c>
      <c r="S115" s="49">
        <f t="shared" si="9"/>
        <v>98.45904761904761</v>
      </c>
      <c r="T115" s="28">
        <v>7.6689999999999994E-2</v>
      </c>
      <c r="U115" s="29">
        <v>7.664E-2</v>
      </c>
      <c r="V115" s="29">
        <v>7.5120000000000006E-2</v>
      </c>
      <c r="W115" s="29">
        <v>7.7539999999999998E-2</v>
      </c>
      <c r="X115" s="29">
        <v>7.5029999999999999E-2</v>
      </c>
      <c r="Y115" s="29">
        <v>7.868E-2</v>
      </c>
      <c r="Z115" s="74">
        <v>7.1730000000000002E-2</v>
      </c>
      <c r="AA115" s="40">
        <f t="shared" si="10"/>
        <v>7.5918571428571419E-2</v>
      </c>
      <c r="AB115" s="77">
        <f t="shared" si="11"/>
        <v>101.22476190476191</v>
      </c>
      <c r="AC115"/>
      <c r="AD115"/>
      <c r="AE115"/>
      <c r="AF115"/>
      <c r="AG115"/>
      <c r="AH115"/>
      <c r="AI115"/>
      <c r="AJ115"/>
    </row>
    <row r="116" spans="1:36" x14ac:dyDescent="0.25">
      <c r="A116" s="18" t="s">
        <v>115</v>
      </c>
      <c r="B116" s="28">
        <v>0.10185</v>
      </c>
      <c r="C116" s="29">
        <v>0.10263</v>
      </c>
      <c r="D116" s="29">
        <v>0.10579</v>
      </c>
      <c r="E116" s="29">
        <v>0.1118</v>
      </c>
      <c r="F116" s="29">
        <v>0.10704</v>
      </c>
      <c r="G116" s="29">
        <v>0.10117</v>
      </c>
      <c r="H116" s="34">
        <v>0.10312</v>
      </c>
      <c r="I116" s="40">
        <f t="shared" si="6"/>
        <v>0.10477142857142856</v>
      </c>
      <c r="J116" s="49">
        <f t="shared" si="7"/>
        <v>139.69523809523807</v>
      </c>
      <c r="K116" s="28">
        <v>7.4560000000000001E-2</v>
      </c>
      <c r="L116" s="29">
        <v>7.5209999999999999E-2</v>
      </c>
      <c r="M116" s="29">
        <v>8.3159999999999998E-2</v>
      </c>
      <c r="N116" s="29">
        <v>7.4039999999999995E-2</v>
      </c>
      <c r="O116" s="29">
        <v>7.4340000000000003E-2</v>
      </c>
      <c r="P116" s="29">
        <v>7.571E-2</v>
      </c>
      <c r="Q116" s="58">
        <v>7.399E-2</v>
      </c>
      <c r="R116" s="40">
        <f t="shared" si="8"/>
        <v>7.5858571428571428E-2</v>
      </c>
      <c r="S116" s="49">
        <f t="shared" si="9"/>
        <v>101.14476190476192</v>
      </c>
      <c r="T116" s="28">
        <v>7.757E-2</v>
      </c>
      <c r="U116" s="29">
        <v>7.4130000000000001E-2</v>
      </c>
      <c r="V116" s="29">
        <v>8.4690000000000001E-2</v>
      </c>
      <c r="W116" s="29">
        <v>8.7379999999999999E-2</v>
      </c>
      <c r="X116" s="29">
        <v>7.9339999999999994E-2</v>
      </c>
      <c r="Y116" s="29">
        <v>9.0279999999999999E-2</v>
      </c>
      <c r="Z116" s="74">
        <v>6.9879999999999998E-2</v>
      </c>
      <c r="AA116" s="40">
        <f t="shared" si="10"/>
        <v>8.0467142857142848E-2</v>
      </c>
      <c r="AB116" s="77">
        <f t="shared" si="11"/>
        <v>107.28952380952381</v>
      </c>
      <c r="AC116"/>
      <c r="AD116"/>
      <c r="AE116"/>
      <c r="AF116"/>
      <c r="AG116"/>
      <c r="AH116"/>
      <c r="AI116"/>
      <c r="AJ116"/>
    </row>
    <row r="117" spans="1:36" x14ac:dyDescent="0.25">
      <c r="A117" s="18" t="s">
        <v>116</v>
      </c>
      <c r="B117" s="28">
        <v>6.7659999999999998E-2</v>
      </c>
      <c r="C117" s="29">
        <v>7.3480000000000004E-2</v>
      </c>
      <c r="D117" s="29">
        <v>7.2730000000000003E-2</v>
      </c>
      <c r="E117" s="29">
        <v>7.5819999999999999E-2</v>
      </c>
      <c r="F117" s="29">
        <v>7.3469999999999994E-2</v>
      </c>
      <c r="G117" s="29">
        <v>7.6170000000000002E-2</v>
      </c>
      <c r="H117" s="34">
        <v>7.2040000000000007E-2</v>
      </c>
      <c r="I117" s="40">
        <f t="shared" si="6"/>
        <v>7.3052857142857142E-2</v>
      </c>
      <c r="J117" s="49">
        <f t="shared" si="7"/>
        <v>97.403809523809528</v>
      </c>
      <c r="K117" s="28">
        <v>7.3779999999999998E-2</v>
      </c>
      <c r="L117" s="29">
        <v>7.5490000000000002E-2</v>
      </c>
      <c r="M117" s="29">
        <v>7.6350000000000001E-2</v>
      </c>
      <c r="N117" s="29">
        <v>7.6109999999999997E-2</v>
      </c>
      <c r="O117" s="29">
        <v>7.4219999999999994E-2</v>
      </c>
      <c r="P117" s="29">
        <v>7.4840000000000004E-2</v>
      </c>
      <c r="Q117" s="58">
        <v>7.3639999999999997E-2</v>
      </c>
      <c r="R117" s="40">
        <f t="shared" si="8"/>
        <v>7.4918571428571432E-2</v>
      </c>
      <c r="S117" s="49">
        <f t="shared" si="9"/>
        <v>99.891428571428577</v>
      </c>
      <c r="T117" s="28">
        <v>7.6340000000000005E-2</v>
      </c>
      <c r="U117" s="29">
        <v>7.7270000000000005E-2</v>
      </c>
      <c r="V117" s="29">
        <v>7.8390000000000001E-2</v>
      </c>
      <c r="W117" s="29">
        <v>8.0509999999999998E-2</v>
      </c>
      <c r="X117" s="29">
        <v>8.0180000000000001E-2</v>
      </c>
      <c r="Y117" s="29">
        <v>7.8829999999999997E-2</v>
      </c>
      <c r="Z117" s="74">
        <v>6.9449999999999998E-2</v>
      </c>
      <c r="AA117" s="40">
        <f t="shared" si="10"/>
        <v>7.7281428571428584E-2</v>
      </c>
      <c r="AB117" s="77">
        <f t="shared" si="11"/>
        <v>103.04190476190477</v>
      </c>
      <c r="AC117"/>
      <c r="AD117"/>
      <c r="AE117"/>
      <c r="AF117"/>
      <c r="AG117"/>
      <c r="AH117"/>
      <c r="AI117"/>
      <c r="AJ117"/>
    </row>
    <row r="118" spans="1:36" x14ac:dyDescent="0.25">
      <c r="A118" s="18" t="s">
        <v>117</v>
      </c>
      <c r="B118" s="28">
        <v>0.10291</v>
      </c>
      <c r="C118" s="29">
        <v>0.10817</v>
      </c>
      <c r="D118" s="29">
        <v>0.10756</v>
      </c>
      <c r="E118" s="29">
        <v>0.1074</v>
      </c>
      <c r="F118" s="29">
        <v>0.10137</v>
      </c>
      <c r="G118" s="29">
        <v>0.10736</v>
      </c>
      <c r="H118" s="34">
        <v>0.10063</v>
      </c>
      <c r="I118" s="40">
        <f t="shared" si="6"/>
        <v>0.10505714285714285</v>
      </c>
      <c r="J118" s="49">
        <f t="shared" si="7"/>
        <v>140.07619047619048</v>
      </c>
      <c r="K118" s="28">
        <v>7.9850000000000004E-2</v>
      </c>
      <c r="L118" s="29">
        <v>7.4329999999999993E-2</v>
      </c>
      <c r="M118" s="29">
        <v>8.2669999999999993E-2</v>
      </c>
      <c r="N118" s="29">
        <v>7.1749999999999994E-2</v>
      </c>
      <c r="O118" s="29">
        <v>8.1509999999999999E-2</v>
      </c>
      <c r="P118" s="29">
        <v>6.9879999999999998E-2</v>
      </c>
      <c r="Q118" s="58">
        <v>7.1179999999999993E-2</v>
      </c>
      <c r="R118" s="40">
        <f t="shared" si="8"/>
        <v>7.5881428571428558E-2</v>
      </c>
      <c r="S118" s="49">
        <f t="shared" si="9"/>
        <v>101.17523809523807</v>
      </c>
      <c r="T118" s="28">
        <v>7.9329999999999998E-2</v>
      </c>
      <c r="U118" s="29">
        <v>8.3229999999999998E-2</v>
      </c>
      <c r="V118" s="29">
        <v>8.3640000000000006E-2</v>
      </c>
      <c r="W118" s="29">
        <v>8.516E-2</v>
      </c>
      <c r="X118" s="29">
        <v>7.4770000000000003E-2</v>
      </c>
      <c r="Y118" s="29">
        <v>7.9630000000000006E-2</v>
      </c>
      <c r="Z118" s="74">
        <v>7.1389999999999995E-2</v>
      </c>
      <c r="AA118" s="40">
        <f t="shared" si="10"/>
        <v>7.9592857142857132E-2</v>
      </c>
      <c r="AB118" s="77">
        <f t="shared" si="11"/>
        <v>106.12380952380951</v>
      </c>
      <c r="AC118"/>
      <c r="AD118"/>
      <c r="AE118"/>
      <c r="AF118"/>
      <c r="AG118"/>
      <c r="AH118"/>
      <c r="AI118"/>
      <c r="AJ118"/>
    </row>
    <row r="119" spans="1:36" ht="15.75" thickBot="1" x14ac:dyDescent="0.3">
      <c r="A119" s="19" t="s">
        <v>118</v>
      </c>
      <c r="B119" s="32">
        <v>7.374E-2</v>
      </c>
      <c r="C119" s="33">
        <v>7.4130000000000001E-2</v>
      </c>
      <c r="D119" s="33">
        <v>7.4759999999999993E-2</v>
      </c>
      <c r="E119" s="33">
        <v>7.7460000000000001E-2</v>
      </c>
      <c r="F119" s="33">
        <v>7.8030000000000002E-2</v>
      </c>
      <c r="G119" s="33">
        <v>7.7410000000000007E-2</v>
      </c>
      <c r="H119" s="35">
        <v>7.7079999999999996E-2</v>
      </c>
      <c r="I119" s="41">
        <f t="shared" si="6"/>
        <v>7.6087142857142867E-2</v>
      </c>
      <c r="J119" s="50">
        <f t="shared" si="7"/>
        <v>101.44952380952384</v>
      </c>
      <c r="K119" s="32">
        <v>7.4899999999999994E-2</v>
      </c>
      <c r="L119" s="33">
        <v>7.6090000000000005E-2</v>
      </c>
      <c r="M119" s="33">
        <v>7.5990000000000002E-2</v>
      </c>
      <c r="N119" s="33">
        <v>7.2400000000000006E-2</v>
      </c>
      <c r="O119" s="33">
        <v>7.7100000000000002E-2</v>
      </c>
      <c r="P119" s="33">
        <v>7.1929999999999994E-2</v>
      </c>
      <c r="Q119" s="60">
        <v>7.2050000000000003E-2</v>
      </c>
      <c r="R119" s="41">
        <f t="shared" si="8"/>
        <v>7.4351428571428582E-2</v>
      </c>
      <c r="S119" s="50">
        <f t="shared" si="9"/>
        <v>99.135238095238108</v>
      </c>
      <c r="T119" s="32">
        <v>7.535E-2</v>
      </c>
      <c r="U119" s="33">
        <v>7.8049999999999994E-2</v>
      </c>
      <c r="V119" s="33">
        <v>7.9640000000000002E-2</v>
      </c>
      <c r="W119" s="33">
        <v>8.1780000000000005E-2</v>
      </c>
      <c r="X119" s="33">
        <v>7.646E-2</v>
      </c>
      <c r="Y119" s="33">
        <v>8.2030000000000006E-2</v>
      </c>
      <c r="Z119" s="60">
        <v>6.9000000000000006E-2</v>
      </c>
      <c r="AA119" s="41">
        <f t="shared" si="10"/>
        <v>7.7472857142857135E-2</v>
      </c>
      <c r="AB119" s="78">
        <f t="shared" si="11"/>
        <v>103.29714285714284</v>
      </c>
      <c r="AC119"/>
      <c r="AD119"/>
      <c r="AE119"/>
      <c r="AF119"/>
      <c r="AG119"/>
      <c r="AH119"/>
      <c r="AI119"/>
      <c r="AJ119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zoomScale="80" zoomScaleNormal="80" zoomScalePageLayoutView="80" workbookViewId="0">
      <selection activeCell="B1" sqref="B1:B1048576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7.85546875" style="20" bestFit="1" customWidth="1"/>
    <col min="10" max="10" width="8.7109375" style="2" bestFit="1" customWidth="1"/>
    <col min="11" max="16" width="7.28515625" style="2" customWidth="1"/>
    <col min="17" max="17" width="7.28515625" style="20" customWidth="1"/>
    <col min="18" max="18" width="7.28515625" style="2" customWidth="1"/>
    <col min="19" max="19" width="8.7109375" style="2" bestFit="1" customWidth="1"/>
    <col min="20" max="24" width="7.28515625" style="2" customWidth="1"/>
    <col min="25" max="28" width="8.85546875" style="3"/>
    <col min="29" max="29" width="22.42578125" style="3" bestFit="1" customWidth="1"/>
    <col min="30" max="30" width="9.7109375" style="138" customWidth="1"/>
    <col min="31" max="37" width="8.85546875" style="138"/>
    <col min="38" max="16384" width="8.85546875" style="3"/>
  </cols>
  <sheetData>
    <row r="1" spans="1:37" ht="15.75" thickBot="1" x14ac:dyDescent="0.3">
      <c r="A1" s="1" t="s">
        <v>122</v>
      </c>
      <c r="C1" s="162" t="s">
        <v>131</v>
      </c>
      <c r="D1" s="163"/>
      <c r="E1" s="163"/>
      <c r="F1" s="163"/>
      <c r="G1" s="12">
        <v>7.4999999999999997E-2</v>
      </c>
    </row>
    <row r="2" spans="1:37" x14ac:dyDescent="0.25">
      <c r="A2" s="1" t="s">
        <v>2</v>
      </c>
      <c r="C2" s="67" t="s">
        <v>132</v>
      </c>
    </row>
    <row r="3" spans="1:37" ht="15.75" thickBot="1" x14ac:dyDescent="0.3"/>
    <row r="4" spans="1:37" s="1" customFormat="1" ht="15.75" thickBot="1" x14ac:dyDescent="0.3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  <c r="AD4" s="139"/>
      <c r="AE4" s="139"/>
      <c r="AF4" s="139"/>
      <c r="AG4" s="139"/>
      <c r="AH4" s="139"/>
      <c r="AI4" s="139"/>
      <c r="AJ4" s="139"/>
      <c r="AK4" s="139"/>
    </row>
    <row r="5" spans="1:37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  <c r="AD5" s="139"/>
      <c r="AE5" s="139"/>
      <c r="AF5" s="139"/>
      <c r="AG5" s="139"/>
      <c r="AH5" s="139"/>
      <c r="AI5" s="139"/>
      <c r="AJ5" s="139"/>
      <c r="AK5" s="139"/>
    </row>
    <row r="6" spans="1:37" x14ac:dyDescent="0.25">
      <c r="A6" s="16" t="s">
        <v>5</v>
      </c>
      <c r="B6" s="28">
        <v>7.4870000000000006E-2</v>
      </c>
      <c r="C6" s="29">
        <v>7.4270000000000003E-2</v>
      </c>
      <c r="D6" s="29">
        <v>7.5200000000000003E-2</v>
      </c>
      <c r="E6" s="29">
        <v>7.5359999999999996E-2</v>
      </c>
      <c r="F6" s="29">
        <v>7.7240000000000003E-2</v>
      </c>
      <c r="G6" s="29">
        <v>7.374E-2</v>
      </c>
      <c r="H6" s="34">
        <v>7.4529999999999999E-2</v>
      </c>
      <c r="I6" s="40">
        <f t="shared" ref="I6:I69" si="0">AVERAGE(B6:H6)</f>
        <v>7.5029999999999999E-2</v>
      </c>
      <c r="J6" s="49">
        <f>I6/$G$1*100</f>
        <v>100.03999999999999</v>
      </c>
      <c r="K6" s="28">
        <v>7.6219999999999996E-2</v>
      </c>
      <c r="L6" s="29">
        <v>7.732E-2</v>
      </c>
      <c r="M6" s="29">
        <v>7.7469999999999997E-2</v>
      </c>
      <c r="N6" s="29">
        <v>7.8439999999999996E-2</v>
      </c>
      <c r="O6" s="29">
        <v>7.8200000000000006E-2</v>
      </c>
      <c r="P6" s="29">
        <v>7.8100000000000003E-2</v>
      </c>
      <c r="Q6" s="58">
        <v>7.9519999999999993E-2</v>
      </c>
      <c r="R6" s="40">
        <f>AVERAGE(K6:Q6)</f>
        <v>7.789571428571429E-2</v>
      </c>
      <c r="S6" s="49">
        <f>R6/$G$1*100</f>
        <v>103.86095238095238</v>
      </c>
      <c r="T6" s="28">
        <v>7.6759999999999995E-2</v>
      </c>
      <c r="U6" s="29">
        <v>7.5819999999999999E-2</v>
      </c>
      <c r="V6" s="29">
        <v>7.7380000000000004E-2</v>
      </c>
      <c r="W6" s="29">
        <v>7.324E-2</v>
      </c>
      <c r="X6" s="29">
        <v>7.2590000000000002E-2</v>
      </c>
      <c r="Y6" s="29">
        <v>7.4090000000000003E-2</v>
      </c>
      <c r="Z6" s="74">
        <v>7.9659999999999995E-2</v>
      </c>
      <c r="AA6" s="42"/>
      <c r="AB6" s="44"/>
      <c r="AE6" s="140"/>
      <c r="AF6" s="140"/>
      <c r="AG6" s="140"/>
      <c r="AH6" s="140"/>
      <c r="AI6" s="140"/>
      <c r="AJ6" s="140"/>
      <c r="AK6" s="140"/>
    </row>
    <row r="7" spans="1:37" x14ac:dyDescent="0.25">
      <c r="A7" s="16" t="s">
        <v>6</v>
      </c>
      <c r="B7" s="28">
        <v>7.3359999999999995E-2</v>
      </c>
      <c r="C7" s="29">
        <v>7.2779999999999997E-2</v>
      </c>
      <c r="D7" s="29">
        <v>7.4349999999999999E-2</v>
      </c>
      <c r="E7" s="29">
        <v>7.7340000000000006E-2</v>
      </c>
      <c r="F7" s="29">
        <v>7.8700000000000006E-2</v>
      </c>
      <c r="G7" s="29">
        <v>7.5130000000000002E-2</v>
      </c>
      <c r="H7" s="34">
        <v>7.4149999999999994E-2</v>
      </c>
      <c r="I7" s="40">
        <f t="shared" si="0"/>
        <v>7.5115714285714272E-2</v>
      </c>
      <c r="J7" s="49">
        <f t="shared" ref="J7:J70" si="1">I7/$G$1*100</f>
        <v>100.15428571428571</v>
      </c>
      <c r="K7" s="28">
        <v>7.2450000000000001E-2</v>
      </c>
      <c r="L7" s="29">
        <v>7.5670000000000001E-2</v>
      </c>
      <c r="M7" s="29">
        <v>7.3700000000000002E-2</v>
      </c>
      <c r="N7" s="29">
        <v>7.4840000000000004E-2</v>
      </c>
      <c r="O7" s="29">
        <v>7.2569999999999996E-2</v>
      </c>
      <c r="P7" s="29">
        <v>7.4060000000000001E-2</v>
      </c>
      <c r="Q7" s="58">
        <v>7.7179999999999999E-2</v>
      </c>
      <c r="R7" s="40">
        <f t="shared" ref="R7:R70" si="2">AVERAGE(K7:Q7)</f>
        <v>7.4352857142857151E-2</v>
      </c>
      <c r="S7" s="49">
        <f t="shared" ref="S7:S70" si="3">R7/$G$1*100</f>
        <v>99.137142857142862</v>
      </c>
      <c r="T7" s="28">
        <v>7.3969999999999994E-2</v>
      </c>
      <c r="U7" s="29">
        <v>7.2639999999999996E-2</v>
      </c>
      <c r="V7" s="29">
        <v>7.7160000000000006E-2</v>
      </c>
      <c r="W7" s="29">
        <v>7.109E-2</v>
      </c>
      <c r="X7" s="29">
        <v>7.0209999999999995E-2</v>
      </c>
      <c r="Y7" s="29">
        <v>7.4060000000000001E-2</v>
      </c>
      <c r="Z7" s="74">
        <v>7.6969999999999997E-2</v>
      </c>
      <c r="AA7" s="42"/>
      <c r="AB7" s="44"/>
      <c r="AE7" s="140"/>
      <c r="AF7" s="140"/>
      <c r="AG7" s="140"/>
      <c r="AH7" s="140"/>
      <c r="AI7" s="140"/>
      <c r="AJ7" s="140"/>
      <c r="AK7" s="140"/>
    </row>
    <row r="8" spans="1:37" x14ac:dyDescent="0.25">
      <c r="A8" s="16" t="s">
        <v>7</v>
      </c>
      <c r="B8" s="28">
        <v>6.7830000000000001E-2</v>
      </c>
      <c r="C8" s="29">
        <v>7.1029999999999996E-2</v>
      </c>
      <c r="D8" s="29">
        <v>6.6820000000000004E-2</v>
      </c>
      <c r="E8" s="29">
        <v>7.1980000000000002E-2</v>
      </c>
      <c r="F8" s="29">
        <v>7.0779999999999996E-2</v>
      </c>
      <c r="G8" s="29">
        <v>7.016E-2</v>
      </c>
      <c r="H8" s="34">
        <v>6.8760000000000002E-2</v>
      </c>
      <c r="I8" s="40">
        <f t="shared" si="0"/>
        <v>6.9622857142857139E-2</v>
      </c>
      <c r="J8" s="49">
        <f t="shared" si="1"/>
        <v>92.83047619047619</v>
      </c>
      <c r="K8" s="28">
        <v>7.3700000000000002E-2</v>
      </c>
      <c r="L8" s="29">
        <v>7.6069999999999999E-2</v>
      </c>
      <c r="M8" s="29">
        <v>7.8469999999999998E-2</v>
      </c>
      <c r="N8" s="29">
        <v>8.3000000000000004E-2</v>
      </c>
      <c r="O8" s="29">
        <v>7.9979999999999996E-2</v>
      </c>
      <c r="P8" s="29">
        <v>7.7960000000000002E-2</v>
      </c>
      <c r="Q8" s="58">
        <v>8.4250000000000005E-2</v>
      </c>
      <c r="R8" s="40">
        <f t="shared" si="2"/>
        <v>7.9061428571428588E-2</v>
      </c>
      <c r="S8" s="49">
        <f t="shared" si="3"/>
        <v>105.41523809523812</v>
      </c>
      <c r="T8" s="28">
        <v>7.46E-2</v>
      </c>
      <c r="U8" s="29">
        <v>7.3440000000000005E-2</v>
      </c>
      <c r="V8" s="29">
        <v>7.8189999999999996E-2</v>
      </c>
      <c r="W8" s="29">
        <v>7.5560000000000002E-2</v>
      </c>
      <c r="X8" s="29">
        <v>7.8259999999999996E-2</v>
      </c>
      <c r="Y8" s="29">
        <v>8.0960000000000004E-2</v>
      </c>
      <c r="Z8" s="74">
        <v>8.5199999999999998E-2</v>
      </c>
      <c r="AA8" s="42"/>
      <c r="AB8" s="44"/>
      <c r="AC8" s="135"/>
      <c r="AE8" s="140"/>
      <c r="AF8" s="140"/>
      <c r="AG8" s="140"/>
      <c r="AH8" s="140"/>
      <c r="AI8" s="140"/>
      <c r="AJ8" s="140"/>
      <c r="AK8" s="140"/>
    </row>
    <row r="9" spans="1:37" x14ac:dyDescent="0.25">
      <c r="A9" s="16" t="s">
        <v>8</v>
      </c>
      <c r="B9" s="28">
        <v>7.2520000000000001E-2</v>
      </c>
      <c r="C9" s="29">
        <v>7.3539999999999994E-2</v>
      </c>
      <c r="D9" s="29">
        <v>7.6230000000000006E-2</v>
      </c>
      <c r="E9" s="29">
        <v>7.4859999999999996E-2</v>
      </c>
      <c r="F9" s="29">
        <v>7.6619999999999994E-2</v>
      </c>
      <c r="G9" s="29">
        <v>7.6509999999999995E-2</v>
      </c>
      <c r="H9" s="34">
        <v>7.4539999999999995E-2</v>
      </c>
      <c r="I9" s="40">
        <f t="shared" si="0"/>
        <v>7.4974285714285688E-2</v>
      </c>
      <c r="J9" s="49">
        <f t="shared" si="1"/>
        <v>99.965714285714256</v>
      </c>
      <c r="K9" s="28">
        <v>7.7880000000000005E-2</v>
      </c>
      <c r="L9" s="29">
        <v>8.1269999999999995E-2</v>
      </c>
      <c r="M9" s="29">
        <v>7.757E-2</v>
      </c>
      <c r="N9" s="29">
        <v>7.9560000000000006E-2</v>
      </c>
      <c r="O9" s="29">
        <v>8.1809999999999994E-2</v>
      </c>
      <c r="P9" s="29">
        <v>7.9930000000000001E-2</v>
      </c>
      <c r="Q9" s="58">
        <v>8.6080000000000004E-2</v>
      </c>
      <c r="R9" s="40">
        <f t="shared" si="2"/>
        <v>8.0585714285714288E-2</v>
      </c>
      <c r="S9" s="49">
        <f t="shared" si="3"/>
        <v>107.44761904761906</v>
      </c>
      <c r="T9" s="28">
        <v>7.8310000000000005E-2</v>
      </c>
      <c r="U9" s="29">
        <v>7.9219999999999999E-2</v>
      </c>
      <c r="V9" s="29">
        <v>8.1680000000000003E-2</v>
      </c>
      <c r="W9" s="29">
        <v>7.3069999999999996E-2</v>
      </c>
      <c r="X9" s="29">
        <v>7.492E-2</v>
      </c>
      <c r="Y9" s="29">
        <v>7.7060000000000003E-2</v>
      </c>
      <c r="Z9" s="74">
        <v>8.165E-2</v>
      </c>
      <c r="AA9" s="42"/>
      <c r="AB9" s="44"/>
      <c r="AE9" s="140"/>
      <c r="AF9" s="140"/>
      <c r="AG9" s="140"/>
      <c r="AH9" s="140"/>
      <c r="AI9" s="140"/>
      <c r="AJ9" s="140"/>
      <c r="AK9" s="140"/>
    </row>
    <row r="10" spans="1:37" s="135" customFormat="1" x14ac:dyDescent="0.25">
      <c r="A10" s="132" t="s">
        <v>9</v>
      </c>
      <c r="B10" s="51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3">
        <v>0</v>
      </c>
      <c r="I10" s="54">
        <f t="shared" si="0"/>
        <v>0</v>
      </c>
      <c r="J10" s="55">
        <f t="shared" si="1"/>
        <v>0</v>
      </c>
      <c r="K10" s="51">
        <v>8.7709999999999996E-2</v>
      </c>
      <c r="L10" s="52">
        <v>9.1880000000000003E-2</v>
      </c>
      <c r="M10" s="52">
        <v>8.6940000000000003E-2</v>
      </c>
      <c r="N10" s="52">
        <v>8.1369999999999998E-2</v>
      </c>
      <c r="O10" s="52">
        <v>9.0880000000000002E-2</v>
      </c>
      <c r="P10" s="52">
        <v>9.8820000000000005E-2</v>
      </c>
      <c r="Q10" s="141">
        <v>8.8520000000000001E-2</v>
      </c>
      <c r="R10" s="40">
        <f t="shared" si="2"/>
        <v>8.9445714285714281E-2</v>
      </c>
      <c r="S10" s="49">
        <f t="shared" si="3"/>
        <v>119.26095238095238</v>
      </c>
      <c r="T10" s="51">
        <v>7.4029999999999999E-2</v>
      </c>
      <c r="U10" s="52">
        <v>7.954E-2</v>
      </c>
      <c r="V10" s="52">
        <v>8.1439999999999999E-2</v>
      </c>
      <c r="W10" s="52">
        <v>6.9629999999999997E-2</v>
      </c>
      <c r="X10" s="52">
        <v>7.8549999999999995E-2</v>
      </c>
      <c r="Y10" s="52">
        <v>7.1120000000000003E-2</v>
      </c>
      <c r="Z10" s="145">
        <v>7.8869999999999996E-2</v>
      </c>
      <c r="AA10" s="133"/>
      <c r="AB10" s="134"/>
      <c r="AC10" s="3"/>
      <c r="AD10" s="138"/>
      <c r="AE10" s="140"/>
      <c r="AF10" s="140"/>
      <c r="AG10" s="140"/>
      <c r="AH10" s="140"/>
      <c r="AI10" s="140"/>
      <c r="AJ10" s="140"/>
      <c r="AK10" s="140"/>
    </row>
    <row r="11" spans="1:37" x14ac:dyDescent="0.25">
      <c r="A11" s="16" t="s">
        <v>10</v>
      </c>
      <c r="B11" s="28">
        <v>0.14898</v>
      </c>
      <c r="C11" s="29">
        <v>0.14849000000000001</v>
      </c>
      <c r="D11" s="29">
        <v>0.15185000000000001</v>
      </c>
      <c r="E11" s="29">
        <v>0.15104000000000001</v>
      </c>
      <c r="F11" s="29">
        <v>0.15539</v>
      </c>
      <c r="G11" s="29">
        <v>0.15053</v>
      </c>
      <c r="H11" s="34">
        <v>0.14956</v>
      </c>
      <c r="I11" s="40">
        <f t="shared" si="0"/>
        <v>0.1508342857142857</v>
      </c>
      <c r="J11" s="49">
        <f>I11/0.15*100</f>
        <v>100.55619047619047</v>
      </c>
      <c r="K11" s="28">
        <v>0.14998</v>
      </c>
      <c r="L11" s="29">
        <v>0.15977</v>
      </c>
      <c r="M11" s="29">
        <v>0.16001000000000001</v>
      </c>
      <c r="N11" s="29">
        <v>0.15251999999999999</v>
      </c>
      <c r="O11" s="29">
        <v>0.15987999999999999</v>
      </c>
      <c r="P11" s="29">
        <v>0.15547</v>
      </c>
      <c r="Q11" s="58">
        <v>0.16309000000000001</v>
      </c>
      <c r="R11" s="40">
        <f t="shared" si="2"/>
        <v>0.15724571428571427</v>
      </c>
      <c r="S11" s="49">
        <f>R11/0.15*100</f>
        <v>104.83047619047619</v>
      </c>
      <c r="T11" s="28">
        <v>0.15140000000000001</v>
      </c>
      <c r="U11" s="29">
        <v>0.15409999999999999</v>
      </c>
      <c r="V11" s="29">
        <v>0.16225999999999999</v>
      </c>
      <c r="W11" s="29">
        <v>0.15143999999999999</v>
      </c>
      <c r="X11" s="29">
        <v>0.14835999999999999</v>
      </c>
      <c r="Y11" s="29">
        <v>0.15447</v>
      </c>
      <c r="Z11" s="74">
        <v>0.15628</v>
      </c>
      <c r="AA11" s="42"/>
      <c r="AB11" s="44"/>
      <c r="AE11" s="140"/>
      <c r="AF11" s="140"/>
      <c r="AG11" s="140"/>
      <c r="AH11" s="140"/>
      <c r="AI11" s="140"/>
      <c r="AJ11" s="140"/>
      <c r="AK11" s="140"/>
    </row>
    <row r="12" spans="1:37" x14ac:dyDescent="0.25">
      <c r="A12" s="16" t="s">
        <v>11</v>
      </c>
      <c r="B12" s="28">
        <v>6.9169999999999995E-2</v>
      </c>
      <c r="C12" s="29">
        <v>7.0400000000000004E-2</v>
      </c>
      <c r="D12" s="29">
        <v>7.152E-2</v>
      </c>
      <c r="E12" s="29">
        <v>7.281E-2</v>
      </c>
      <c r="F12" s="29">
        <v>7.2020000000000001E-2</v>
      </c>
      <c r="G12" s="29">
        <v>6.9879999999999998E-2</v>
      </c>
      <c r="H12" s="34">
        <v>7.1160000000000001E-2</v>
      </c>
      <c r="I12" s="40">
        <f t="shared" si="0"/>
        <v>7.0994285714285718E-2</v>
      </c>
      <c r="J12" s="49">
        <f t="shared" si="1"/>
        <v>94.659047619047627</v>
      </c>
      <c r="K12" s="28">
        <v>7.3380000000000001E-2</v>
      </c>
      <c r="L12" s="29">
        <v>7.6289999999999997E-2</v>
      </c>
      <c r="M12" s="29">
        <v>7.6730000000000007E-2</v>
      </c>
      <c r="N12" s="29">
        <v>7.5550000000000006E-2</v>
      </c>
      <c r="O12" s="29">
        <v>7.5499999999999998E-2</v>
      </c>
      <c r="P12" s="29">
        <v>7.7729999999999994E-2</v>
      </c>
      <c r="Q12" s="58">
        <v>7.9409999999999994E-2</v>
      </c>
      <c r="R12" s="40">
        <f t="shared" si="2"/>
        <v>7.6370000000000007E-2</v>
      </c>
      <c r="S12" s="49">
        <f t="shared" si="3"/>
        <v>101.82666666666668</v>
      </c>
      <c r="T12" s="28">
        <v>7.6230000000000006E-2</v>
      </c>
      <c r="U12" s="29">
        <v>7.3389999999999997E-2</v>
      </c>
      <c r="V12" s="29">
        <v>8.0070000000000002E-2</v>
      </c>
      <c r="W12" s="29">
        <v>7.5340000000000004E-2</v>
      </c>
      <c r="X12" s="29">
        <v>7.3029999999999998E-2</v>
      </c>
      <c r="Y12" s="29">
        <v>7.6780000000000001E-2</v>
      </c>
      <c r="Z12" s="74">
        <v>8.0979999999999996E-2</v>
      </c>
      <c r="AA12" s="42"/>
      <c r="AB12" s="44"/>
      <c r="AE12" s="140"/>
      <c r="AF12" s="140"/>
      <c r="AG12" s="140"/>
      <c r="AH12" s="140"/>
      <c r="AI12" s="140"/>
      <c r="AJ12" s="140"/>
      <c r="AK12" s="140"/>
    </row>
    <row r="13" spans="1:37" x14ac:dyDescent="0.25">
      <c r="A13" s="16" t="s">
        <v>12</v>
      </c>
      <c r="B13" s="28">
        <v>7.3020000000000002E-2</v>
      </c>
      <c r="C13" s="29">
        <v>7.3389999999999997E-2</v>
      </c>
      <c r="D13" s="29">
        <v>7.4440000000000006E-2</v>
      </c>
      <c r="E13" s="29">
        <v>7.2349999999999998E-2</v>
      </c>
      <c r="F13" s="29">
        <v>7.6819999999999999E-2</v>
      </c>
      <c r="G13" s="29">
        <v>7.127E-2</v>
      </c>
      <c r="H13" s="34">
        <v>7.2319999999999995E-2</v>
      </c>
      <c r="I13" s="40">
        <f t="shared" si="0"/>
        <v>7.3372857142857142E-2</v>
      </c>
      <c r="J13" s="49">
        <f t="shared" si="1"/>
        <v>97.83047619047619</v>
      </c>
      <c r="K13" s="28">
        <v>7.4679999999999996E-2</v>
      </c>
      <c r="L13" s="29">
        <v>7.4399999999999994E-2</v>
      </c>
      <c r="M13" s="29">
        <v>7.4550000000000005E-2</v>
      </c>
      <c r="N13" s="29">
        <v>7.4459999999999998E-2</v>
      </c>
      <c r="O13" s="29">
        <v>7.6170000000000002E-2</v>
      </c>
      <c r="P13" s="29">
        <v>7.4940000000000007E-2</v>
      </c>
      <c r="Q13" s="58">
        <v>7.9430000000000001E-2</v>
      </c>
      <c r="R13" s="40">
        <f t="shared" si="2"/>
        <v>7.5518571428571421E-2</v>
      </c>
      <c r="S13" s="49">
        <f t="shared" si="3"/>
        <v>100.69142857142856</v>
      </c>
      <c r="T13" s="28">
        <v>7.5050000000000006E-2</v>
      </c>
      <c r="U13" s="29">
        <v>7.4700000000000003E-2</v>
      </c>
      <c r="V13" s="29">
        <v>7.843E-2</v>
      </c>
      <c r="W13" s="29">
        <v>7.2889999999999996E-2</v>
      </c>
      <c r="X13" s="29">
        <v>7.213E-2</v>
      </c>
      <c r="Y13" s="29">
        <v>7.4120000000000005E-2</v>
      </c>
      <c r="Z13" s="74">
        <v>7.911E-2</v>
      </c>
      <c r="AA13" s="42"/>
      <c r="AB13" s="44"/>
      <c r="AE13" s="140"/>
      <c r="AF13" s="140"/>
      <c r="AG13" s="140"/>
      <c r="AH13" s="140"/>
      <c r="AI13" s="140"/>
      <c r="AJ13" s="140"/>
      <c r="AK13" s="140"/>
    </row>
    <row r="14" spans="1:37" x14ac:dyDescent="0.25">
      <c r="A14" s="16" t="s">
        <v>13</v>
      </c>
      <c r="B14" s="28">
        <v>7.3770000000000002E-2</v>
      </c>
      <c r="C14" s="29">
        <v>7.2520000000000001E-2</v>
      </c>
      <c r="D14" s="29">
        <v>7.5130000000000002E-2</v>
      </c>
      <c r="E14" s="29">
        <v>7.4829999999999994E-2</v>
      </c>
      <c r="F14" s="29">
        <v>7.6079999999999995E-2</v>
      </c>
      <c r="G14" s="29">
        <v>7.3630000000000001E-2</v>
      </c>
      <c r="H14" s="34">
        <v>7.442E-2</v>
      </c>
      <c r="I14" s="40">
        <f t="shared" si="0"/>
        <v>7.4340000000000003E-2</v>
      </c>
      <c r="J14" s="49">
        <f t="shared" si="1"/>
        <v>99.12</v>
      </c>
      <c r="K14" s="28">
        <v>7.3539999999999994E-2</v>
      </c>
      <c r="L14" s="29">
        <v>7.5039999999999996E-2</v>
      </c>
      <c r="M14" s="29">
        <v>7.6230000000000006E-2</v>
      </c>
      <c r="N14" s="29">
        <v>7.4020000000000002E-2</v>
      </c>
      <c r="O14" s="29">
        <v>7.9960000000000003E-2</v>
      </c>
      <c r="P14" s="29">
        <v>7.7859999999999999E-2</v>
      </c>
      <c r="Q14" s="58">
        <v>8.2629999999999995E-2</v>
      </c>
      <c r="R14" s="40">
        <f t="shared" si="2"/>
        <v>7.7040000000000011E-2</v>
      </c>
      <c r="S14" s="49">
        <f t="shared" si="3"/>
        <v>102.72000000000001</v>
      </c>
      <c r="T14" s="28">
        <v>7.6270000000000004E-2</v>
      </c>
      <c r="U14" s="29">
        <v>7.6039999999999996E-2</v>
      </c>
      <c r="V14" s="29">
        <v>7.9880000000000007E-2</v>
      </c>
      <c r="W14" s="29">
        <v>7.6100000000000001E-2</v>
      </c>
      <c r="X14" s="29">
        <v>7.238E-2</v>
      </c>
      <c r="Y14" s="29">
        <v>7.4249999999999997E-2</v>
      </c>
      <c r="Z14" s="74">
        <v>8.0399999999999999E-2</v>
      </c>
      <c r="AA14" s="42"/>
      <c r="AB14" s="44"/>
      <c r="AE14" s="140"/>
      <c r="AF14" s="140"/>
      <c r="AG14" s="140"/>
      <c r="AH14" s="140"/>
      <c r="AI14" s="140"/>
      <c r="AJ14" s="140"/>
      <c r="AK14" s="140"/>
    </row>
    <row r="15" spans="1:37" x14ac:dyDescent="0.25">
      <c r="A15" s="16" t="s">
        <v>14</v>
      </c>
      <c r="B15" s="28">
        <v>7.324E-2</v>
      </c>
      <c r="C15" s="29">
        <v>6.8779999999999994E-2</v>
      </c>
      <c r="D15" s="29">
        <v>7.2559999999999999E-2</v>
      </c>
      <c r="E15" s="29">
        <v>7.2940000000000005E-2</v>
      </c>
      <c r="F15" s="29">
        <v>7.5689999999999993E-2</v>
      </c>
      <c r="G15" s="29">
        <v>7.1980000000000002E-2</v>
      </c>
      <c r="H15" s="34">
        <v>7.3870000000000005E-2</v>
      </c>
      <c r="I15" s="40">
        <f t="shared" si="0"/>
        <v>7.2722857142857131E-2</v>
      </c>
      <c r="J15" s="49">
        <f t="shared" si="1"/>
        <v>96.963809523809502</v>
      </c>
      <c r="K15" s="28">
        <v>7.4730000000000005E-2</v>
      </c>
      <c r="L15" s="29">
        <v>7.7630000000000005E-2</v>
      </c>
      <c r="M15" s="29">
        <v>7.639E-2</v>
      </c>
      <c r="N15" s="29">
        <v>7.8310000000000005E-2</v>
      </c>
      <c r="O15" s="29">
        <v>7.7249999999999999E-2</v>
      </c>
      <c r="P15" s="29">
        <v>7.5270000000000004E-2</v>
      </c>
      <c r="Q15" s="58">
        <v>7.8990000000000005E-2</v>
      </c>
      <c r="R15" s="40">
        <f t="shared" si="2"/>
        <v>7.6938571428571426E-2</v>
      </c>
      <c r="S15" s="49">
        <f t="shared" si="3"/>
        <v>102.5847619047619</v>
      </c>
      <c r="T15" s="28">
        <v>7.2900000000000006E-2</v>
      </c>
      <c r="U15" s="29">
        <v>7.6179999999999998E-2</v>
      </c>
      <c r="V15" s="29">
        <v>7.6920000000000002E-2</v>
      </c>
      <c r="W15" s="29">
        <v>7.102E-2</v>
      </c>
      <c r="X15" s="29">
        <v>6.9459999999999994E-2</v>
      </c>
      <c r="Y15" s="29">
        <v>7.5480000000000005E-2</v>
      </c>
      <c r="Z15" s="74">
        <v>7.739E-2</v>
      </c>
      <c r="AA15" s="42"/>
      <c r="AB15" s="44"/>
      <c r="AE15" s="140"/>
      <c r="AF15" s="140"/>
      <c r="AG15" s="140"/>
      <c r="AH15" s="140"/>
      <c r="AI15" s="140"/>
      <c r="AJ15" s="140"/>
      <c r="AK15" s="140"/>
    </row>
    <row r="16" spans="1:37" x14ac:dyDescent="0.25">
      <c r="A16" s="16" t="s">
        <v>15</v>
      </c>
      <c r="B16" s="28">
        <v>7.6850000000000002E-2</v>
      </c>
      <c r="C16" s="29">
        <v>7.2090000000000001E-2</v>
      </c>
      <c r="D16" s="29">
        <v>7.4560000000000001E-2</v>
      </c>
      <c r="E16" s="29">
        <v>7.5329999999999994E-2</v>
      </c>
      <c r="F16" s="29">
        <v>7.3270000000000002E-2</v>
      </c>
      <c r="G16" s="29">
        <v>7.4179999999999996E-2</v>
      </c>
      <c r="H16" s="34">
        <v>7.2919999999999999E-2</v>
      </c>
      <c r="I16" s="40">
        <f t="shared" si="0"/>
        <v>7.4171428571428569E-2</v>
      </c>
      <c r="J16" s="49">
        <f t="shared" si="1"/>
        <v>98.895238095238085</v>
      </c>
      <c r="K16" s="28">
        <v>7.4709999999999999E-2</v>
      </c>
      <c r="L16" s="29">
        <v>7.4450000000000002E-2</v>
      </c>
      <c r="M16" s="29">
        <v>7.4759999999999993E-2</v>
      </c>
      <c r="N16" s="29">
        <v>7.4510000000000007E-2</v>
      </c>
      <c r="O16" s="29">
        <v>7.664E-2</v>
      </c>
      <c r="P16" s="29">
        <v>7.7789999999999998E-2</v>
      </c>
      <c r="Q16" s="58">
        <v>8.0149999999999999E-2</v>
      </c>
      <c r="R16" s="40">
        <f t="shared" si="2"/>
        <v>7.6144285714285706E-2</v>
      </c>
      <c r="S16" s="49">
        <f t="shared" si="3"/>
        <v>101.52571428571429</v>
      </c>
      <c r="T16" s="28">
        <v>7.5590000000000004E-2</v>
      </c>
      <c r="U16" s="29">
        <v>7.535E-2</v>
      </c>
      <c r="V16" s="29">
        <v>8.0649999999999999E-2</v>
      </c>
      <c r="W16" s="29">
        <v>7.3039999999999994E-2</v>
      </c>
      <c r="X16" s="29">
        <v>7.2660000000000002E-2</v>
      </c>
      <c r="Y16" s="29">
        <v>7.6130000000000003E-2</v>
      </c>
      <c r="Z16" s="74">
        <v>8.2199999999999995E-2</v>
      </c>
      <c r="AA16" s="42"/>
      <c r="AB16" s="44"/>
      <c r="AE16" s="140"/>
      <c r="AF16" s="140"/>
      <c r="AG16" s="140"/>
      <c r="AH16" s="140"/>
      <c r="AI16" s="140"/>
      <c r="AJ16" s="140"/>
      <c r="AK16" s="140"/>
    </row>
    <row r="17" spans="1:37" x14ac:dyDescent="0.25">
      <c r="A17" s="16" t="s">
        <v>16</v>
      </c>
      <c r="B17" s="28">
        <v>7.324E-2</v>
      </c>
      <c r="C17" s="29">
        <v>7.2179999999999994E-2</v>
      </c>
      <c r="D17" s="29">
        <v>7.7079999999999996E-2</v>
      </c>
      <c r="E17" s="29">
        <v>7.5810000000000002E-2</v>
      </c>
      <c r="F17" s="29">
        <v>7.9159999999999994E-2</v>
      </c>
      <c r="G17" s="29">
        <v>7.5639999999999999E-2</v>
      </c>
      <c r="H17" s="34">
        <v>7.4179999999999996E-2</v>
      </c>
      <c r="I17" s="40">
        <f t="shared" si="0"/>
        <v>7.5327142857142843E-2</v>
      </c>
      <c r="J17" s="49">
        <f t="shared" si="1"/>
        <v>100.43619047619046</v>
      </c>
      <c r="K17" s="28">
        <v>7.6410000000000006E-2</v>
      </c>
      <c r="L17" s="29">
        <v>7.7609999999999998E-2</v>
      </c>
      <c r="M17" s="29">
        <v>7.8369999999999995E-2</v>
      </c>
      <c r="N17" s="29">
        <v>7.7850000000000003E-2</v>
      </c>
      <c r="O17" s="29">
        <v>7.6410000000000006E-2</v>
      </c>
      <c r="P17" s="29">
        <v>7.7660000000000007E-2</v>
      </c>
      <c r="Q17" s="58">
        <v>8.4640000000000007E-2</v>
      </c>
      <c r="R17" s="40">
        <f t="shared" si="2"/>
        <v>7.8421428571428559E-2</v>
      </c>
      <c r="S17" s="49">
        <f t="shared" si="3"/>
        <v>104.56190476190474</v>
      </c>
      <c r="T17" s="28">
        <v>7.6789999999999997E-2</v>
      </c>
      <c r="U17" s="29">
        <v>7.4020000000000002E-2</v>
      </c>
      <c r="V17" s="29">
        <v>8.0689999999999998E-2</v>
      </c>
      <c r="W17" s="29">
        <v>7.5230000000000005E-2</v>
      </c>
      <c r="X17" s="29">
        <v>7.2279999999999997E-2</v>
      </c>
      <c r="Y17" s="29">
        <v>7.4060000000000001E-2</v>
      </c>
      <c r="Z17" s="74">
        <v>8.0600000000000005E-2</v>
      </c>
      <c r="AA17" s="42"/>
      <c r="AB17" s="44"/>
      <c r="AE17" s="140"/>
      <c r="AF17" s="140"/>
      <c r="AG17" s="140"/>
      <c r="AH17" s="140"/>
      <c r="AI17" s="140"/>
      <c r="AJ17" s="140"/>
      <c r="AK17" s="140"/>
    </row>
    <row r="18" spans="1:37" x14ac:dyDescent="0.25">
      <c r="A18" s="16" t="s">
        <v>17</v>
      </c>
      <c r="B18" s="28">
        <v>7.4349999999999999E-2</v>
      </c>
      <c r="C18" s="29">
        <v>7.4200000000000002E-2</v>
      </c>
      <c r="D18" s="29">
        <v>6.9139999999999993E-2</v>
      </c>
      <c r="E18" s="29">
        <v>7.775E-2</v>
      </c>
      <c r="F18" s="29">
        <v>7.5829999999999995E-2</v>
      </c>
      <c r="G18" s="29">
        <v>7.3709999999999998E-2</v>
      </c>
      <c r="H18" s="34">
        <v>7.6429999999999998E-2</v>
      </c>
      <c r="I18" s="40">
        <f t="shared" si="0"/>
        <v>7.4487142857142849E-2</v>
      </c>
      <c r="J18" s="49">
        <f t="shared" si="1"/>
        <v>99.316190476190471</v>
      </c>
      <c r="K18" s="28">
        <v>7.2099999999999997E-2</v>
      </c>
      <c r="L18" s="29">
        <v>8.0860000000000001E-2</v>
      </c>
      <c r="M18" s="29">
        <v>8.0269999999999994E-2</v>
      </c>
      <c r="N18" s="29">
        <v>7.9689999999999997E-2</v>
      </c>
      <c r="O18" s="29">
        <v>8.1409999999999996E-2</v>
      </c>
      <c r="P18" s="29">
        <v>7.7229999999999993E-2</v>
      </c>
      <c r="Q18" s="58">
        <v>7.9320000000000002E-2</v>
      </c>
      <c r="R18" s="40">
        <f t="shared" si="2"/>
        <v>7.8697142857142868E-2</v>
      </c>
      <c r="S18" s="49">
        <f t="shared" si="3"/>
        <v>104.92952380952383</v>
      </c>
      <c r="T18" s="28">
        <v>7.5370000000000006E-2</v>
      </c>
      <c r="U18" s="29">
        <v>7.9570000000000002E-2</v>
      </c>
      <c r="V18" s="29">
        <v>6.8690000000000001E-2</v>
      </c>
      <c r="W18" s="29">
        <v>7.3899999999999993E-2</v>
      </c>
      <c r="X18" s="29">
        <v>7.5399999999999995E-2</v>
      </c>
      <c r="Y18" s="29">
        <v>7.1660000000000001E-2</v>
      </c>
      <c r="Z18" s="74">
        <v>8.3180000000000004E-2</v>
      </c>
      <c r="AA18" s="42"/>
      <c r="AB18" s="44"/>
      <c r="AE18" s="140"/>
      <c r="AF18" s="140"/>
      <c r="AG18" s="140"/>
      <c r="AH18" s="140"/>
      <c r="AI18" s="140"/>
      <c r="AJ18" s="140"/>
      <c r="AK18" s="140"/>
    </row>
    <row r="19" spans="1:37" x14ac:dyDescent="0.25">
      <c r="A19" s="16" t="s">
        <v>18</v>
      </c>
      <c r="B19" s="28">
        <v>6.7720000000000002E-2</v>
      </c>
      <c r="C19" s="29">
        <v>7.5569999999999998E-2</v>
      </c>
      <c r="D19" s="29">
        <v>7.2260000000000005E-2</v>
      </c>
      <c r="E19" s="29">
        <v>8.1879999999999994E-2</v>
      </c>
      <c r="F19" s="29">
        <v>7.9820000000000002E-2</v>
      </c>
      <c r="G19" s="29">
        <v>7.1099999999999997E-2</v>
      </c>
      <c r="H19" s="34">
        <v>7.7619999999999995E-2</v>
      </c>
      <c r="I19" s="40">
        <f t="shared" si="0"/>
        <v>7.513857142857143E-2</v>
      </c>
      <c r="J19" s="49">
        <f t="shared" si="1"/>
        <v>100.18476190476191</v>
      </c>
      <c r="K19" s="28">
        <v>6.6600000000000006E-2</v>
      </c>
      <c r="L19" s="29">
        <v>6.9779999999999995E-2</v>
      </c>
      <c r="M19" s="29">
        <v>6.3939999999999997E-2</v>
      </c>
      <c r="N19" s="29">
        <v>6.9819999999999993E-2</v>
      </c>
      <c r="O19" s="29">
        <v>7.5569999999999998E-2</v>
      </c>
      <c r="P19" s="29">
        <v>6.7769999999999997E-2</v>
      </c>
      <c r="Q19" s="58">
        <v>6.9940000000000002E-2</v>
      </c>
      <c r="R19" s="40">
        <f t="shared" si="2"/>
        <v>6.9059999999999996E-2</v>
      </c>
      <c r="S19" s="49">
        <f t="shared" si="3"/>
        <v>92.08</v>
      </c>
      <c r="T19" s="28">
        <v>7.5170000000000001E-2</v>
      </c>
      <c r="U19" s="29">
        <v>7.2789999999999994E-2</v>
      </c>
      <c r="V19" s="29">
        <v>7.8729999999999994E-2</v>
      </c>
      <c r="W19" s="29">
        <v>7.349E-2</v>
      </c>
      <c r="X19" s="29">
        <v>7.2800000000000004E-2</v>
      </c>
      <c r="Y19" s="29">
        <v>7.2169999999999998E-2</v>
      </c>
      <c r="Z19" s="74">
        <v>7.3260000000000006E-2</v>
      </c>
      <c r="AA19" s="42"/>
      <c r="AB19" s="44"/>
      <c r="AE19" s="140"/>
      <c r="AF19" s="140"/>
      <c r="AG19" s="140"/>
      <c r="AH19" s="140"/>
      <c r="AI19" s="140"/>
      <c r="AJ19" s="140"/>
      <c r="AK19" s="140"/>
    </row>
    <row r="20" spans="1:37" x14ac:dyDescent="0.25">
      <c r="A20" s="16" t="s">
        <v>19</v>
      </c>
      <c r="B20" s="28">
        <v>7.5439999999999993E-2</v>
      </c>
      <c r="C20" s="29">
        <v>6.9019999999999998E-2</v>
      </c>
      <c r="D20" s="29">
        <v>7.3539999999999994E-2</v>
      </c>
      <c r="E20" s="29">
        <v>7.6289999999999997E-2</v>
      </c>
      <c r="F20" s="29">
        <v>7.6050000000000006E-2</v>
      </c>
      <c r="G20" s="29">
        <v>7.5539999999999996E-2</v>
      </c>
      <c r="H20" s="34">
        <v>7.4520000000000003E-2</v>
      </c>
      <c r="I20" s="40">
        <f t="shared" si="0"/>
        <v>7.4342857142857141E-2</v>
      </c>
      <c r="J20" s="49">
        <f t="shared" si="1"/>
        <v>99.123809523809527</v>
      </c>
      <c r="K20" s="28">
        <v>7.6399999999999996E-2</v>
      </c>
      <c r="L20" s="29">
        <v>8.0640000000000003E-2</v>
      </c>
      <c r="M20" s="29">
        <v>7.7950000000000005E-2</v>
      </c>
      <c r="N20" s="29">
        <v>7.7640000000000001E-2</v>
      </c>
      <c r="O20" s="29">
        <v>7.3830000000000007E-2</v>
      </c>
      <c r="P20" s="29">
        <v>8.1049999999999997E-2</v>
      </c>
      <c r="Q20" s="58">
        <v>8.7940000000000004E-2</v>
      </c>
      <c r="R20" s="40">
        <f t="shared" si="2"/>
        <v>7.9350000000000004E-2</v>
      </c>
      <c r="S20" s="49">
        <f t="shared" si="3"/>
        <v>105.80000000000001</v>
      </c>
      <c r="T20" s="28">
        <v>7.2830000000000006E-2</v>
      </c>
      <c r="U20" s="29">
        <v>7.7829999999999996E-2</v>
      </c>
      <c r="V20" s="29">
        <v>7.8460000000000002E-2</v>
      </c>
      <c r="W20" s="29">
        <v>7.3020000000000002E-2</v>
      </c>
      <c r="X20" s="29">
        <v>7.5740000000000002E-2</v>
      </c>
      <c r="Y20" s="29">
        <v>7.6200000000000004E-2</v>
      </c>
      <c r="Z20" s="74">
        <v>7.5889999999999999E-2</v>
      </c>
      <c r="AA20" s="42"/>
      <c r="AB20" s="44"/>
      <c r="AE20" s="140"/>
      <c r="AF20" s="140"/>
      <c r="AG20" s="140"/>
      <c r="AH20" s="140"/>
      <c r="AI20" s="140"/>
      <c r="AJ20" s="140"/>
      <c r="AK20" s="140"/>
    </row>
    <row r="21" spans="1:37" x14ac:dyDescent="0.25">
      <c r="A21" s="16" t="s">
        <v>20</v>
      </c>
      <c r="B21" s="28">
        <v>7.3459999999999998E-2</v>
      </c>
      <c r="C21" s="29">
        <v>7.5649999999999995E-2</v>
      </c>
      <c r="D21" s="29">
        <v>7.6770000000000005E-2</v>
      </c>
      <c r="E21" s="29">
        <v>7.8549999999999995E-2</v>
      </c>
      <c r="F21" s="29">
        <v>7.8670000000000004E-2</v>
      </c>
      <c r="G21" s="29">
        <v>7.3179999999999995E-2</v>
      </c>
      <c r="H21" s="34">
        <v>7.2789999999999994E-2</v>
      </c>
      <c r="I21" s="40">
        <f t="shared" si="0"/>
        <v>7.5581428571428577E-2</v>
      </c>
      <c r="J21" s="49">
        <f t="shared" si="1"/>
        <v>100.77523809523812</v>
      </c>
      <c r="K21" s="28">
        <v>7.7969999999999998E-2</v>
      </c>
      <c r="L21" s="29">
        <v>7.5700000000000003E-2</v>
      </c>
      <c r="M21" s="29">
        <v>7.3179999999999995E-2</v>
      </c>
      <c r="N21" s="29">
        <v>7.3359999999999995E-2</v>
      </c>
      <c r="O21" s="29">
        <v>7.7950000000000005E-2</v>
      </c>
      <c r="P21" s="29">
        <v>7.7600000000000002E-2</v>
      </c>
      <c r="Q21" s="58">
        <v>7.7770000000000006E-2</v>
      </c>
      <c r="R21" s="40">
        <f t="shared" si="2"/>
        <v>7.6218571428571441E-2</v>
      </c>
      <c r="S21" s="49">
        <f t="shared" si="3"/>
        <v>101.62476190476193</v>
      </c>
      <c r="T21" s="28">
        <v>7.5859999999999997E-2</v>
      </c>
      <c r="U21" s="29">
        <v>7.5190000000000007E-2</v>
      </c>
      <c r="V21" s="29">
        <v>7.6170000000000002E-2</v>
      </c>
      <c r="W21" s="29">
        <v>7.6149999999999995E-2</v>
      </c>
      <c r="X21" s="29">
        <v>7.4539999999999995E-2</v>
      </c>
      <c r="Y21" s="29">
        <v>7.4300000000000005E-2</v>
      </c>
      <c r="Z21" s="74">
        <v>8.3299999999999999E-2</v>
      </c>
      <c r="AA21" s="42"/>
      <c r="AB21" s="44"/>
      <c r="AE21" s="140"/>
      <c r="AF21" s="140"/>
      <c r="AG21" s="140"/>
      <c r="AH21" s="140"/>
      <c r="AI21" s="140"/>
      <c r="AJ21" s="140"/>
      <c r="AK21" s="140"/>
    </row>
    <row r="22" spans="1:37" x14ac:dyDescent="0.25">
      <c r="A22" s="16" t="s">
        <v>21</v>
      </c>
      <c r="B22" s="28">
        <v>7.2410000000000002E-2</v>
      </c>
      <c r="C22" s="29">
        <v>7.0739999999999997E-2</v>
      </c>
      <c r="D22" s="29">
        <v>7.8539999999999999E-2</v>
      </c>
      <c r="E22" s="29">
        <v>7.4440000000000006E-2</v>
      </c>
      <c r="F22" s="29">
        <v>8.2769999999999996E-2</v>
      </c>
      <c r="G22" s="29">
        <v>7.3520000000000002E-2</v>
      </c>
      <c r="H22" s="34">
        <v>6.8830000000000002E-2</v>
      </c>
      <c r="I22" s="40">
        <f t="shared" si="0"/>
        <v>7.4464285714285719E-2</v>
      </c>
      <c r="J22" s="49">
        <f t="shared" si="1"/>
        <v>99.285714285714306</v>
      </c>
      <c r="K22" s="28">
        <v>7.5800000000000006E-2</v>
      </c>
      <c r="L22" s="29">
        <v>8.1059999999999993E-2</v>
      </c>
      <c r="M22" s="29">
        <v>7.1199999999999999E-2</v>
      </c>
      <c r="N22" s="29">
        <v>7.6079999999999995E-2</v>
      </c>
      <c r="O22" s="29">
        <v>7.9799999999999996E-2</v>
      </c>
      <c r="P22" s="29">
        <v>7.6280000000000001E-2</v>
      </c>
      <c r="Q22" s="58">
        <v>7.8289999999999998E-2</v>
      </c>
      <c r="R22" s="40">
        <f t="shared" si="2"/>
        <v>7.6929999999999985E-2</v>
      </c>
      <c r="S22" s="49">
        <f t="shared" si="3"/>
        <v>102.57333333333332</v>
      </c>
      <c r="T22" s="28">
        <v>7.5649999999999995E-2</v>
      </c>
      <c r="U22" s="29">
        <v>7.5569999999999998E-2</v>
      </c>
      <c r="V22" s="29">
        <v>8.0240000000000006E-2</v>
      </c>
      <c r="W22" s="29">
        <v>7.1379999999999999E-2</v>
      </c>
      <c r="X22" s="29">
        <v>6.7909999999999998E-2</v>
      </c>
      <c r="Y22" s="29">
        <v>7.5259999999999994E-2</v>
      </c>
      <c r="Z22" s="74">
        <v>7.7920000000000003E-2</v>
      </c>
      <c r="AA22" s="42"/>
      <c r="AB22" s="44"/>
      <c r="AE22" s="140"/>
      <c r="AF22" s="140"/>
      <c r="AG22" s="140"/>
      <c r="AH22" s="140"/>
      <c r="AI22" s="140"/>
      <c r="AJ22" s="140"/>
      <c r="AK22" s="140"/>
    </row>
    <row r="23" spans="1:37" x14ac:dyDescent="0.25">
      <c r="A23" s="16" t="s">
        <v>22</v>
      </c>
      <c r="B23" s="28">
        <v>7.7060000000000003E-2</v>
      </c>
      <c r="C23" s="29">
        <v>7.7030000000000001E-2</v>
      </c>
      <c r="D23" s="29">
        <v>7.5170000000000001E-2</v>
      </c>
      <c r="E23" s="29">
        <v>7.5300000000000006E-2</v>
      </c>
      <c r="F23" s="29">
        <v>8.1670000000000006E-2</v>
      </c>
      <c r="G23" s="29">
        <v>7.4899999999999994E-2</v>
      </c>
      <c r="H23" s="34">
        <v>7.5630000000000003E-2</v>
      </c>
      <c r="I23" s="40">
        <f t="shared" si="0"/>
        <v>7.6679999999999998E-2</v>
      </c>
      <c r="J23" s="49">
        <f t="shared" si="1"/>
        <v>102.24</v>
      </c>
      <c r="K23" s="28">
        <v>7.4980000000000005E-2</v>
      </c>
      <c r="L23" s="29">
        <v>7.9020000000000007E-2</v>
      </c>
      <c r="M23" s="29">
        <v>7.775E-2</v>
      </c>
      <c r="N23" s="29">
        <v>7.9490000000000005E-2</v>
      </c>
      <c r="O23" s="29">
        <v>7.7700000000000005E-2</v>
      </c>
      <c r="P23" s="29">
        <v>7.8170000000000003E-2</v>
      </c>
      <c r="Q23" s="58">
        <v>7.8600000000000003E-2</v>
      </c>
      <c r="R23" s="40">
        <f t="shared" si="2"/>
        <v>7.7958571428571433E-2</v>
      </c>
      <c r="S23" s="49">
        <f t="shared" si="3"/>
        <v>103.94476190476192</v>
      </c>
      <c r="T23" s="28">
        <v>7.8530000000000003E-2</v>
      </c>
      <c r="U23" s="29">
        <v>7.886E-2</v>
      </c>
      <c r="V23" s="29">
        <v>7.9949999999999993E-2</v>
      </c>
      <c r="W23" s="29">
        <v>7.4459999999999998E-2</v>
      </c>
      <c r="X23" s="29">
        <v>7.3770000000000002E-2</v>
      </c>
      <c r="Y23" s="29">
        <v>7.6109999999999997E-2</v>
      </c>
      <c r="Z23" s="74">
        <v>8.1869999999999998E-2</v>
      </c>
      <c r="AA23" s="42"/>
      <c r="AB23" s="44"/>
      <c r="AE23" s="140"/>
      <c r="AF23" s="140"/>
      <c r="AG23" s="140"/>
      <c r="AH23" s="140"/>
      <c r="AI23" s="140"/>
      <c r="AJ23" s="140"/>
      <c r="AK23" s="140"/>
    </row>
    <row r="24" spans="1:37" x14ac:dyDescent="0.25">
      <c r="A24" s="16" t="s">
        <v>23</v>
      </c>
      <c r="B24" s="28">
        <v>6.9720000000000004E-2</v>
      </c>
      <c r="C24" s="29">
        <v>7.2569999999999996E-2</v>
      </c>
      <c r="D24" s="29">
        <v>7.0239999999999997E-2</v>
      </c>
      <c r="E24" s="29">
        <v>7.4929999999999997E-2</v>
      </c>
      <c r="F24" s="29">
        <v>7.5829999999999995E-2</v>
      </c>
      <c r="G24" s="29">
        <v>7.0239999999999997E-2</v>
      </c>
      <c r="H24" s="34">
        <v>7.0330000000000004E-2</v>
      </c>
      <c r="I24" s="40">
        <f t="shared" si="0"/>
        <v>7.1980000000000002E-2</v>
      </c>
      <c r="J24" s="49">
        <f t="shared" si="1"/>
        <v>95.973333333333343</v>
      </c>
      <c r="K24" s="28">
        <v>7.3400000000000007E-2</v>
      </c>
      <c r="L24" s="29">
        <v>7.4859999999999996E-2</v>
      </c>
      <c r="M24" s="29">
        <v>7.467E-2</v>
      </c>
      <c r="N24" s="29">
        <v>7.5859999999999997E-2</v>
      </c>
      <c r="O24" s="29">
        <v>7.7030000000000001E-2</v>
      </c>
      <c r="P24" s="29">
        <v>7.571E-2</v>
      </c>
      <c r="Q24" s="58">
        <v>7.639E-2</v>
      </c>
      <c r="R24" s="40">
        <f t="shared" si="2"/>
        <v>7.5417142857142849E-2</v>
      </c>
      <c r="S24" s="49">
        <f t="shared" si="3"/>
        <v>100.55619047619047</v>
      </c>
      <c r="T24" s="28">
        <v>7.4480000000000005E-2</v>
      </c>
      <c r="U24" s="29">
        <v>7.399E-2</v>
      </c>
      <c r="V24" s="29">
        <v>7.7609999999999998E-2</v>
      </c>
      <c r="W24" s="29">
        <v>7.1749999999999994E-2</v>
      </c>
      <c r="X24" s="29">
        <v>6.9779999999999995E-2</v>
      </c>
      <c r="Y24" s="29">
        <v>7.4789999999999995E-2</v>
      </c>
      <c r="Z24" s="74">
        <v>7.9310000000000005E-2</v>
      </c>
      <c r="AA24" s="42"/>
      <c r="AB24" s="44"/>
      <c r="AE24" s="140"/>
      <c r="AF24" s="140"/>
      <c r="AG24" s="140"/>
      <c r="AH24" s="140"/>
      <c r="AI24" s="140"/>
      <c r="AJ24" s="140"/>
      <c r="AK24" s="140"/>
    </row>
    <row r="25" spans="1:37" x14ac:dyDescent="0.25">
      <c r="A25" s="16" t="s">
        <v>24</v>
      </c>
      <c r="B25" s="28">
        <v>7.1319999999999995E-2</v>
      </c>
      <c r="C25" s="29">
        <v>7.0050000000000001E-2</v>
      </c>
      <c r="D25" s="29">
        <v>7.8299999999999995E-2</v>
      </c>
      <c r="E25" s="29">
        <v>7.5660000000000005E-2</v>
      </c>
      <c r="F25" s="29">
        <v>7.603E-2</v>
      </c>
      <c r="G25" s="29">
        <v>7.2539999999999993E-2</v>
      </c>
      <c r="H25" s="34">
        <v>7.4730000000000005E-2</v>
      </c>
      <c r="I25" s="40">
        <f t="shared" si="0"/>
        <v>7.4089999999999989E-2</v>
      </c>
      <c r="J25" s="49">
        <f t="shared" si="1"/>
        <v>98.786666666666662</v>
      </c>
      <c r="K25" s="28">
        <v>7.4749999999999997E-2</v>
      </c>
      <c r="L25" s="29">
        <v>7.9649999999999999E-2</v>
      </c>
      <c r="M25" s="29">
        <v>7.9519999999999993E-2</v>
      </c>
      <c r="N25" s="29">
        <v>7.8520000000000006E-2</v>
      </c>
      <c r="O25" s="29">
        <v>7.7670000000000003E-2</v>
      </c>
      <c r="P25" s="29">
        <v>8.029E-2</v>
      </c>
      <c r="Q25" s="58">
        <v>8.0810000000000007E-2</v>
      </c>
      <c r="R25" s="40">
        <f t="shared" si="2"/>
        <v>7.8744285714285711E-2</v>
      </c>
      <c r="S25" s="49">
        <f t="shared" si="3"/>
        <v>104.99238095238096</v>
      </c>
      <c r="T25" s="28">
        <v>7.1580000000000005E-2</v>
      </c>
      <c r="U25" s="29">
        <v>7.5649999999999995E-2</v>
      </c>
      <c r="V25" s="29">
        <v>7.6619999999999994E-2</v>
      </c>
      <c r="W25" s="29">
        <v>7.2900000000000006E-2</v>
      </c>
      <c r="X25" s="29">
        <v>6.9610000000000005E-2</v>
      </c>
      <c r="Y25" s="29">
        <v>7.17E-2</v>
      </c>
      <c r="Z25" s="74">
        <v>7.5550000000000006E-2</v>
      </c>
      <c r="AA25" s="42"/>
      <c r="AB25" s="44"/>
      <c r="AC25" s="135"/>
      <c r="AE25" s="140"/>
      <c r="AF25" s="140"/>
      <c r="AG25" s="140"/>
      <c r="AH25" s="140"/>
      <c r="AI25" s="140"/>
      <c r="AJ25" s="140"/>
      <c r="AK25" s="140"/>
    </row>
    <row r="26" spans="1:37" x14ac:dyDescent="0.25">
      <c r="A26" s="16" t="s">
        <v>25</v>
      </c>
      <c r="B26" s="28">
        <v>7.1800000000000003E-2</v>
      </c>
      <c r="C26" s="29">
        <v>7.0059999999999997E-2</v>
      </c>
      <c r="D26" s="29">
        <v>7.2669999999999998E-2</v>
      </c>
      <c r="E26" s="29">
        <v>6.9529999999999995E-2</v>
      </c>
      <c r="F26" s="29">
        <v>7.4719999999999995E-2</v>
      </c>
      <c r="G26" s="29">
        <v>7.0519999999999999E-2</v>
      </c>
      <c r="H26" s="34">
        <v>7.1830000000000005E-2</v>
      </c>
      <c r="I26" s="40">
        <f t="shared" si="0"/>
        <v>7.1590000000000015E-2</v>
      </c>
      <c r="J26" s="49">
        <f t="shared" si="1"/>
        <v>95.453333333333362</v>
      </c>
      <c r="K26" s="28">
        <v>7.4079999999999993E-2</v>
      </c>
      <c r="L26" s="29">
        <v>7.5759999999999994E-2</v>
      </c>
      <c r="M26" s="29">
        <v>7.7929999999999999E-2</v>
      </c>
      <c r="N26" s="29">
        <v>8.0360000000000001E-2</v>
      </c>
      <c r="O26" s="29">
        <v>7.3400000000000007E-2</v>
      </c>
      <c r="P26" s="29">
        <v>7.2120000000000004E-2</v>
      </c>
      <c r="Q26" s="58">
        <v>8.4470000000000003E-2</v>
      </c>
      <c r="R26" s="40">
        <f t="shared" si="2"/>
        <v>7.6874285714285714E-2</v>
      </c>
      <c r="S26" s="49">
        <f t="shared" si="3"/>
        <v>102.49904761904762</v>
      </c>
      <c r="T26" s="28">
        <v>7.4039999999999995E-2</v>
      </c>
      <c r="U26" s="29">
        <v>7.3270000000000002E-2</v>
      </c>
      <c r="V26" s="29">
        <v>8.1059999999999993E-2</v>
      </c>
      <c r="W26" s="29">
        <v>7.4340000000000003E-2</v>
      </c>
      <c r="X26" s="29">
        <v>7.4099999999999999E-2</v>
      </c>
      <c r="Y26" s="29">
        <v>7.5649999999999995E-2</v>
      </c>
      <c r="Z26" s="74">
        <v>8.2439999999999999E-2</v>
      </c>
      <c r="AA26" s="42"/>
      <c r="AB26" s="44"/>
      <c r="AE26" s="140"/>
      <c r="AF26" s="140"/>
      <c r="AG26" s="140"/>
      <c r="AH26" s="140"/>
      <c r="AI26" s="140"/>
      <c r="AJ26" s="140"/>
      <c r="AK26" s="140"/>
    </row>
    <row r="27" spans="1:37" s="135" customFormat="1" x14ac:dyDescent="0.25">
      <c r="A27" s="132" t="s">
        <v>26</v>
      </c>
      <c r="B27" s="51">
        <v>0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3">
        <v>0</v>
      </c>
      <c r="I27" s="54">
        <f t="shared" si="0"/>
        <v>0</v>
      </c>
      <c r="J27" s="55">
        <f t="shared" si="1"/>
        <v>0</v>
      </c>
      <c r="K27" s="51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141">
        <v>0</v>
      </c>
      <c r="R27" s="40">
        <f t="shared" si="2"/>
        <v>0</v>
      </c>
      <c r="S27" s="49">
        <f t="shared" si="3"/>
        <v>0</v>
      </c>
      <c r="T27" s="51">
        <v>0</v>
      </c>
      <c r="U27" s="52">
        <v>0</v>
      </c>
      <c r="V27" s="52">
        <v>0</v>
      </c>
      <c r="W27" s="52">
        <v>0</v>
      </c>
      <c r="X27" s="52">
        <v>0</v>
      </c>
      <c r="Y27" s="52">
        <v>0</v>
      </c>
      <c r="Z27" s="145">
        <v>0</v>
      </c>
      <c r="AA27" s="133"/>
      <c r="AB27" s="134"/>
      <c r="AC27" s="3"/>
      <c r="AD27" s="138"/>
      <c r="AE27" s="138"/>
      <c r="AF27" s="138"/>
      <c r="AG27" s="138"/>
      <c r="AH27" s="138"/>
      <c r="AI27" s="138"/>
      <c r="AJ27" s="138"/>
      <c r="AK27" s="140"/>
    </row>
    <row r="28" spans="1:37" x14ac:dyDescent="0.25">
      <c r="A28" s="16" t="s">
        <v>27</v>
      </c>
      <c r="B28" s="28">
        <v>6.9250000000000006E-2</v>
      </c>
      <c r="C28" s="29">
        <v>6.9059999999999996E-2</v>
      </c>
      <c r="D28" s="29">
        <v>8.0930000000000002E-2</v>
      </c>
      <c r="E28" s="29">
        <v>8.0350000000000005E-2</v>
      </c>
      <c r="F28" s="29">
        <v>7.7969999999999998E-2</v>
      </c>
      <c r="G28" s="29">
        <v>7.2760000000000005E-2</v>
      </c>
      <c r="H28" s="34">
        <v>7.5079999999999994E-2</v>
      </c>
      <c r="I28" s="40">
        <f t="shared" si="0"/>
        <v>7.505714285714285E-2</v>
      </c>
      <c r="J28" s="49">
        <f t="shared" si="1"/>
        <v>100.07619047619048</v>
      </c>
      <c r="K28" s="28">
        <v>6.8500000000000005E-2</v>
      </c>
      <c r="L28" s="29">
        <v>7.5730000000000006E-2</v>
      </c>
      <c r="M28" s="29">
        <v>8.1269999999999995E-2</v>
      </c>
      <c r="N28" s="29">
        <v>6.9320000000000007E-2</v>
      </c>
      <c r="O28" s="29">
        <v>7.7479999999999993E-2</v>
      </c>
      <c r="P28" s="29">
        <v>7.3800000000000004E-2</v>
      </c>
      <c r="Q28" s="58">
        <v>7.8090000000000007E-2</v>
      </c>
      <c r="R28" s="40">
        <f t="shared" si="2"/>
        <v>7.4884285714285723E-2</v>
      </c>
      <c r="S28" s="49">
        <f t="shared" si="3"/>
        <v>99.845714285714308</v>
      </c>
      <c r="T28" s="28">
        <v>7.1129999999999999E-2</v>
      </c>
      <c r="U28" s="29">
        <v>7.7420000000000003E-2</v>
      </c>
      <c r="V28" s="29">
        <v>7.7490000000000003E-2</v>
      </c>
      <c r="W28" s="29">
        <v>8.0509999999999998E-2</v>
      </c>
      <c r="X28" s="29">
        <v>7.3529999999999998E-2</v>
      </c>
      <c r="Y28" s="29">
        <v>7.4300000000000005E-2</v>
      </c>
      <c r="Z28" s="74">
        <v>7.8399999999999997E-2</v>
      </c>
      <c r="AA28" s="42"/>
      <c r="AB28" s="44"/>
      <c r="AE28" s="140"/>
      <c r="AF28" s="140"/>
      <c r="AG28" s="140"/>
      <c r="AH28" s="140"/>
      <c r="AI28" s="140"/>
      <c r="AJ28" s="140"/>
      <c r="AK28" s="140"/>
    </row>
    <row r="29" spans="1:37" x14ac:dyDescent="0.25">
      <c r="A29" s="16" t="s">
        <v>28</v>
      </c>
      <c r="B29" s="28">
        <v>7.5870000000000007E-2</v>
      </c>
      <c r="C29" s="29">
        <v>7.6310000000000003E-2</v>
      </c>
      <c r="D29" s="29">
        <v>7.6609999999999998E-2</v>
      </c>
      <c r="E29" s="29">
        <v>7.2470000000000007E-2</v>
      </c>
      <c r="F29" s="29">
        <v>8.1000000000000003E-2</v>
      </c>
      <c r="G29" s="29">
        <v>7.7539999999999998E-2</v>
      </c>
      <c r="H29" s="34">
        <v>7.4950000000000003E-2</v>
      </c>
      <c r="I29" s="40">
        <f t="shared" si="0"/>
        <v>7.6392857142857137E-2</v>
      </c>
      <c r="J29" s="49">
        <f t="shared" si="1"/>
        <v>101.85714285714285</v>
      </c>
      <c r="K29" s="28">
        <v>7.5060000000000002E-2</v>
      </c>
      <c r="L29" s="29">
        <v>7.2160000000000002E-2</v>
      </c>
      <c r="M29" s="29">
        <v>7.6139999999999999E-2</v>
      </c>
      <c r="N29" s="29">
        <v>7.3510000000000006E-2</v>
      </c>
      <c r="O29" s="29">
        <v>7.5600000000000001E-2</v>
      </c>
      <c r="P29" s="29">
        <v>7.4800000000000005E-2</v>
      </c>
      <c r="Q29" s="58">
        <v>7.7450000000000005E-2</v>
      </c>
      <c r="R29" s="40">
        <f t="shared" si="2"/>
        <v>7.4960000000000013E-2</v>
      </c>
      <c r="S29" s="49">
        <f t="shared" si="3"/>
        <v>99.946666666666687</v>
      </c>
      <c r="T29" s="28">
        <v>7.417E-2</v>
      </c>
      <c r="U29" s="29">
        <v>6.9209999999999994E-2</v>
      </c>
      <c r="V29" s="29">
        <v>7.5300000000000006E-2</v>
      </c>
      <c r="W29" s="29">
        <v>7.0830000000000004E-2</v>
      </c>
      <c r="X29" s="29">
        <v>6.5460000000000004E-2</v>
      </c>
      <c r="Y29" s="29">
        <v>7.7979999999999994E-2</v>
      </c>
      <c r="Z29" s="74">
        <v>7.5240000000000001E-2</v>
      </c>
      <c r="AA29" s="42"/>
      <c r="AB29" s="44"/>
      <c r="AE29" s="140"/>
      <c r="AF29" s="140"/>
      <c r="AG29" s="140"/>
      <c r="AH29" s="140"/>
      <c r="AI29" s="140"/>
      <c r="AJ29" s="140"/>
      <c r="AK29" s="140"/>
    </row>
    <row r="30" spans="1:37" x14ac:dyDescent="0.25">
      <c r="A30" s="16" t="s">
        <v>29</v>
      </c>
      <c r="B30" s="28">
        <v>7.2020000000000001E-2</v>
      </c>
      <c r="C30" s="29">
        <v>7.2550000000000003E-2</v>
      </c>
      <c r="D30" s="29">
        <v>7.6189999999999994E-2</v>
      </c>
      <c r="E30" s="29">
        <v>7.417E-2</v>
      </c>
      <c r="F30" s="29">
        <v>7.46E-2</v>
      </c>
      <c r="G30" s="29">
        <v>7.1080000000000004E-2</v>
      </c>
      <c r="H30" s="34">
        <v>7.2660000000000002E-2</v>
      </c>
      <c r="I30" s="40">
        <f t="shared" si="0"/>
        <v>7.3324285714285731E-2</v>
      </c>
      <c r="J30" s="49">
        <f t="shared" si="1"/>
        <v>97.76571428571431</v>
      </c>
      <c r="K30" s="28">
        <v>7.5069999999999998E-2</v>
      </c>
      <c r="L30" s="29">
        <v>7.8829999999999997E-2</v>
      </c>
      <c r="M30" s="29">
        <v>7.2980000000000003E-2</v>
      </c>
      <c r="N30" s="29">
        <v>7.7939999999999995E-2</v>
      </c>
      <c r="O30" s="29">
        <v>7.6550000000000007E-2</v>
      </c>
      <c r="P30" s="29">
        <v>7.7009999999999995E-2</v>
      </c>
      <c r="Q30" s="58">
        <v>7.7689999999999995E-2</v>
      </c>
      <c r="R30" s="40">
        <f t="shared" si="2"/>
        <v>7.6581428571428578E-2</v>
      </c>
      <c r="S30" s="49">
        <f t="shared" si="3"/>
        <v>102.10857142857144</v>
      </c>
      <c r="T30" s="28">
        <v>7.1989999999999998E-2</v>
      </c>
      <c r="U30" s="29">
        <v>7.5270000000000004E-2</v>
      </c>
      <c r="V30" s="29">
        <v>7.7369999999999994E-2</v>
      </c>
      <c r="W30" s="29">
        <v>7.2309999999999999E-2</v>
      </c>
      <c r="X30" s="29">
        <v>7.0610000000000006E-2</v>
      </c>
      <c r="Y30" s="29">
        <v>7.4709999999999999E-2</v>
      </c>
      <c r="Z30" s="74">
        <v>7.6759999999999995E-2</v>
      </c>
      <c r="AA30" s="42"/>
      <c r="AB30" s="44"/>
      <c r="AE30" s="140"/>
      <c r="AF30" s="140"/>
      <c r="AG30" s="140"/>
      <c r="AH30" s="140"/>
      <c r="AI30" s="140"/>
      <c r="AJ30" s="140"/>
      <c r="AK30" s="140"/>
    </row>
    <row r="31" spans="1:37" x14ac:dyDescent="0.25">
      <c r="A31" s="16" t="s">
        <v>30</v>
      </c>
      <c r="B31" s="28">
        <v>7.4779999999999999E-2</v>
      </c>
      <c r="C31" s="29">
        <v>7.3319999999999996E-2</v>
      </c>
      <c r="D31" s="29">
        <v>7.6840000000000006E-2</v>
      </c>
      <c r="E31" s="29">
        <v>7.4050000000000005E-2</v>
      </c>
      <c r="F31" s="29">
        <v>7.6530000000000001E-2</v>
      </c>
      <c r="G31" s="29">
        <v>7.6060000000000003E-2</v>
      </c>
      <c r="H31" s="34">
        <v>7.6050000000000006E-2</v>
      </c>
      <c r="I31" s="40">
        <f t="shared" si="0"/>
        <v>7.5375714285714296E-2</v>
      </c>
      <c r="J31" s="49">
        <f t="shared" si="1"/>
        <v>100.5009523809524</v>
      </c>
      <c r="K31" s="28">
        <v>7.553E-2</v>
      </c>
      <c r="L31" s="29">
        <v>7.3429999999999995E-2</v>
      </c>
      <c r="M31" s="29">
        <v>7.5490000000000002E-2</v>
      </c>
      <c r="N31" s="29">
        <v>7.4660000000000004E-2</v>
      </c>
      <c r="O31" s="29">
        <v>7.2599999999999998E-2</v>
      </c>
      <c r="P31" s="29">
        <v>7.2720000000000007E-2</v>
      </c>
      <c r="Q31" s="58">
        <v>8.6360000000000006E-2</v>
      </c>
      <c r="R31" s="40">
        <f t="shared" si="2"/>
        <v>7.5827142857142857E-2</v>
      </c>
      <c r="S31" s="49">
        <f t="shared" si="3"/>
        <v>101.10285714285713</v>
      </c>
      <c r="T31" s="28">
        <v>7.6679999999999998E-2</v>
      </c>
      <c r="U31" s="29">
        <v>7.6569999999999999E-2</v>
      </c>
      <c r="V31" s="29">
        <v>8.0140000000000003E-2</v>
      </c>
      <c r="W31" s="29">
        <v>7.4149999999999994E-2</v>
      </c>
      <c r="X31" s="29">
        <v>6.9870000000000002E-2</v>
      </c>
      <c r="Y31" s="29">
        <v>7.084E-2</v>
      </c>
      <c r="Z31" s="74">
        <v>8.1290000000000001E-2</v>
      </c>
      <c r="AA31" s="42"/>
      <c r="AB31" s="44"/>
      <c r="AE31" s="140"/>
      <c r="AF31" s="140"/>
      <c r="AG31" s="140"/>
      <c r="AH31" s="140"/>
      <c r="AI31" s="140"/>
      <c r="AJ31" s="140"/>
      <c r="AK31" s="140"/>
    </row>
    <row r="32" spans="1:37" x14ac:dyDescent="0.25">
      <c r="A32" s="16" t="s">
        <v>31</v>
      </c>
      <c r="B32" s="28">
        <v>8.3080000000000001E-2</v>
      </c>
      <c r="C32" s="29">
        <v>7.3980000000000004E-2</v>
      </c>
      <c r="D32" s="29">
        <v>7.6850000000000002E-2</v>
      </c>
      <c r="E32" s="29">
        <v>8.2710000000000006E-2</v>
      </c>
      <c r="F32" s="29">
        <v>8.8270000000000001E-2</v>
      </c>
      <c r="G32" s="29">
        <v>7.4539999999999995E-2</v>
      </c>
      <c r="H32" s="34">
        <v>7.621E-2</v>
      </c>
      <c r="I32" s="40">
        <f t="shared" si="0"/>
        <v>7.9377142857142854E-2</v>
      </c>
      <c r="J32" s="49">
        <f t="shared" si="1"/>
        <v>105.83619047619048</v>
      </c>
      <c r="K32" s="28">
        <v>7.6799999999999993E-2</v>
      </c>
      <c r="L32" s="29">
        <v>7.5800000000000006E-2</v>
      </c>
      <c r="M32" s="29">
        <v>8.2729999999999998E-2</v>
      </c>
      <c r="N32" s="29">
        <v>8.4409999999999999E-2</v>
      </c>
      <c r="O32" s="29">
        <v>8.1309999999999993E-2</v>
      </c>
      <c r="P32" s="29">
        <v>8.8859999999999995E-2</v>
      </c>
      <c r="Q32" s="58">
        <v>7.1319999999999995E-2</v>
      </c>
      <c r="R32" s="40">
        <f t="shared" si="2"/>
        <v>8.0175714285714281E-2</v>
      </c>
      <c r="S32" s="49">
        <f t="shared" si="3"/>
        <v>106.90095238095239</v>
      </c>
      <c r="T32" s="28">
        <v>7.4130000000000001E-2</v>
      </c>
      <c r="U32" s="29">
        <v>7.7859999999999999E-2</v>
      </c>
      <c r="V32" s="29">
        <v>8.0610000000000001E-2</v>
      </c>
      <c r="W32" s="29">
        <v>7.6619999999999994E-2</v>
      </c>
      <c r="X32" s="29">
        <v>7.7130000000000004E-2</v>
      </c>
      <c r="Y32" s="29">
        <v>7.6050000000000006E-2</v>
      </c>
      <c r="Z32" s="74">
        <v>8.3040000000000003E-2</v>
      </c>
      <c r="AA32" s="42"/>
      <c r="AB32" s="44"/>
      <c r="AE32" s="140"/>
      <c r="AF32" s="140"/>
      <c r="AG32" s="140"/>
      <c r="AH32" s="140"/>
      <c r="AI32" s="140"/>
      <c r="AJ32" s="140"/>
      <c r="AK32" s="140"/>
    </row>
    <row r="33" spans="1:37" x14ac:dyDescent="0.25">
      <c r="A33" s="16" t="s">
        <v>32</v>
      </c>
      <c r="B33" s="28">
        <v>7.2300000000000003E-2</v>
      </c>
      <c r="C33" s="29">
        <v>7.374E-2</v>
      </c>
      <c r="D33" s="29">
        <v>7.152E-2</v>
      </c>
      <c r="E33" s="29">
        <v>6.9519999999999998E-2</v>
      </c>
      <c r="F33" s="29">
        <v>7.0010000000000003E-2</v>
      </c>
      <c r="G33" s="29">
        <v>7.059E-2</v>
      </c>
      <c r="H33" s="34">
        <v>7.578E-2</v>
      </c>
      <c r="I33" s="40">
        <f t="shared" si="0"/>
        <v>7.1922857142857149E-2</v>
      </c>
      <c r="J33" s="49">
        <f t="shared" si="1"/>
        <v>95.897142857142867</v>
      </c>
      <c r="K33" s="28">
        <v>7.4819999999999998E-2</v>
      </c>
      <c r="L33" s="29">
        <v>8.0199999999999994E-2</v>
      </c>
      <c r="M33" s="29">
        <v>7.8719999999999998E-2</v>
      </c>
      <c r="N33" s="29">
        <v>7.8350000000000003E-2</v>
      </c>
      <c r="O33" s="29">
        <v>7.3090000000000002E-2</v>
      </c>
      <c r="P33" s="29">
        <v>7.7240000000000003E-2</v>
      </c>
      <c r="Q33" s="58">
        <v>7.8109999999999999E-2</v>
      </c>
      <c r="R33" s="40">
        <f t="shared" si="2"/>
        <v>7.7218571428571428E-2</v>
      </c>
      <c r="S33" s="49">
        <f t="shared" si="3"/>
        <v>102.95809523809525</v>
      </c>
      <c r="T33" s="28">
        <v>7.9839999999999994E-2</v>
      </c>
      <c r="U33" s="29">
        <v>7.7539999999999998E-2</v>
      </c>
      <c r="V33" s="29">
        <v>8.6679999999999993E-2</v>
      </c>
      <c r="W33" s="29">
        <v>7.1290000000000006E-2</v>
      </c>
      <c r="X33" s="29">
        <v>8.0930000000000002E-2</v>
      </c>
      <c r="Y33" s="29">
        <v>8.0070000000000002E-2</v>
      </c>
      <c r="Z33" s="74">
        <v>8.3940000000000001E-2</v>
      </c>
      <c r="AA33" s="42"/>
      <c r="AB33" s="44"/>
      <c r="AE33" s="140"/>
      <c r="AF33" s="140"/>
      <c r="AG33" s="140"/>
      <c r="AH33" s="140"/>
      <c r="AI33" s="140"/>
      <c r="AJ33" s="140"/>
      <c r="AK33" s="140"/>
    </row>
    <row r="34" spans="1:37" x14ac:dyDescent="0.25">
      <c r="A34" s="16" t="s">
        <v>33</v>
      </c>
      <c r="B34" s="28">
        <v>7.4380000000000002E-2</v>
      </c>
      <c r="C34" s="29">
        <v>7.6230000000000006E-2</v>
      </c>
      <c r="D34" s="29">
        <v>7.9030000000000003E-2</v>
      </c>
      <c r="E34" s="29">
        <v>7.9430000000000001E-2</v>
      </c>
      <c r="F34" s="29">
        <v>7.5880000000000003E-2</v>
      </c>
      <c r="G34" s="29">
        <v>7.7310000000000004E-2</v>
      </c>
      <c r="H34" s="34">
        <v>7.8740000000000004E-2</v>
      </c>
      <c r="I34" s="40">
        <f t="shared" si="0"/>
        <v>7.7285714285714291E-2</v>
      </c>
      <c r="J34" s="49">
        <f t="shared" si="1"/>
        <v>103.04761904761905</v>
      </c>
      <c r="K34" s="28">
        <v>7.4510000000000007E-2</v>
      </c>
      <c r="L34" s="29">
        <v>0.08</v>
      </c>
      <c r="M34" s="29">
        <v>6.9860000000000005E-2</v>
      </c>
      <c r="N34" s="29">
        <v>7.4079999999999993E-2</v>
      </c>
      <c r="O34" s="29">
        <v>7.0250000000000007E-2</v>
      </c>
      <c r="P34" s="29">
        <v>7.3749999999999996E-2</v>
      </c>
      <c r="Q34" s="58">
        <v>8.1659999999999996E-2</v>
      </c>
      <c r="R34" s="40">
        <f t="shared" si="2"/>
        <v>7.4872857142857144E-2</v>
      </c>
      <c r="S34" s="49">
        <f t="shared" si="3"/>
        <v>99.83047619047619</v>
      </c>
      <c r="T34" s="28">
        <v>7.5289999999999996E-2</v>
      </c>
      <c r="U34" s="29">
        <v>7.4120000000000005E-2</v>
      </c>
      <c r="V34" s="29">
        <v>7.7130000000000004E-2</v>
      </c>
      <c r="W34" s="29">
        <v>7.3300000000000004E-2</v>
      </c>
      <c r="X34" s="29">
        <v>6.7659999999999998E-2</v>
      </c>
      <c r="Y34" s="29">
        <v>7.9089999999999994E-2</v>
      </c>
      <c r="Z34" s="74">
        <v>7.825E-2</v>
      </c>
      <c r="AA34" s="42"/>
      <c r="AB34" s="44"/>
      <c r="AE34" s="140"/>
      <c r="AF34" s="140"/>
      <c r="AG34" s="140"/>
      <c r="AH34" s="140"/>
      <c r="AI34" s="140"/>
      <c r="AJ34" s="140"/>
      <c r="AK34" s="140"/>
    </row>
    <row r="35" spans="1:37" x14ac:dyDescent="0.25">
      <c r="A35" s="16" t="s">
        <v>34</v>
      </c>
      <c r="B35" s="28">
        <v>7.1879999999999999E-2</v>
      </c>
      <c r="C35" s="29">
        <v>7.3849999999999999E-2</v>
      </c>
      <c r="D35" s="29">
        <v>7.6319999999999999E-2</v>
      </c>
      <c r="E35" s="29">
        <v>7.7579999999999996E-2</v>
      </c>
      <c r="F35" s="29">
        <v>7.7799999999999994E-2</v>
      </c>
      <c r="G35" s="29">
        <v>7.3340000000000002E-2</v>
      </c>
      <c r="H35" s="34">
        <v>7.3959999999999998E-2</v>
      </c>
      <c r="I35" s="40">
        <f t="shared" si="0"/>
        <v>7.4961428571428582E-2</v>
      </c>
      <c r="J35" s="49">
        <f t="shared" si="1"/>
        <v>99.948571428571441</v>
      </c>
      <c r="K35" s="28">
        <v>7.7240000000000003E-2</v>
      </c>
      <c r="L35" s="29">
        <v>7.9299999999999995E-2</v>
      </c>
      <c r="M35" s="29">
        <v>7.6910000000000006E-2</v>
      </c>
      <c r="N35" s="29">
        <v>7.6980000000000007E-2</v>
      </c>
      <c r="O35" s="29">
        <v>7.5679999999999997E-2</v>
      </c>
      <c r="P35" s="29">
        <v>7.7270000000000005E-2</v>
      </c>
      <c r="Q35" s="58">
        <v>8.0170000000000005E-2</v>
      </c>
      <c r="R35" s="40">
        <f t="shared" si="2"/>
        <v>7.7650000000000011E-2</v>
      </c>
      <c r="S35" s="49">
        <f t="shared" si="3"/>
        <v>103.53333333333335</v>
      </c>
      <c r="T35" s="28">
        <v>8.0549999999999997E-2</v>
      </c>
      <c r="U35" s="29">
        <v>7.6200000000000004E-2</v>
      </c>
      <c r="V35" s="29">
        <v>8.4220000000000003E-2</v>
      </c>
      <c r="W35" s="29">
        <v>7.2010000000000005E-2</v>
      </c>
      <c r="X35" s="29">
        <v>7.1790000000000007E-2</v>
      </c>
      <c r="Y35" s="29">
        <v>7.7200000000000005E-2</v>
      </c>
      <c r="Z35" s="74">
        <v>7.9659999999999995E-2</v>
      </c>
      <c r="AA35" s="42"/>
      <c r="AB35" s="44"/>
      <c r="AE35" s="140"/>
      <c r="AF35" s="140"/>
      <c r="AG35" s="140"/>
      <c r="AH35" s="140"/>
      <c r="AI35" s="140"/>
      <c r="AJ35" s="140"/>
      <c r="AK35" s="140"/>
    </row>
    <row r="36" spans="1:37" x14ac:dyDescent="0.25">
      <c r="A36" s="16" t="s">
        <v>35</v>
      </c>
      <c r="B36" s="28">
        <v>7.2349999999999998E-2</v>
      </c>
      <c r="C36" s="29">
        <v>7.4690000000000006E-2</v>
      </c>
      <c r="D36" s="29">
        <v>7.7380000000000004E-2</v>
      </c>
      <c r="E36" s="29">
        <v>7.3499999999999996E-2</v>
      </c>
      <c r="F36" s="29">
        <v>7.6429999999999998E-2</v>
      </c>
      <c r="G36" s="29">
        <v>7.8649999999999998E-2</v>
      </c>
      <c r="H36" s="34">
        <v>7.3370000000000005E-2</v>
      </c>
      <c r="I36" s="40">
        <f t="shared" si="0"/>
        <v>7.5195714285714282E-2</v>
      </c>
      <c r="J36" s="49">
        <f t="shared" si="1"/>
        <v>100.26095238095239</v>
      </c>
      <c r="K36" s="28">
        <v>7.2010000000000005E-2</v>
      </c>
      <c r="L36" s="29">
        <v>7.4630000000000002E-2</v>
      </c>
      <c r="M36" s="29">
        <v>7.8399999999999997E-2</v>
      </c>
      <c r="N36" s="29">
        <v>7.467E-2</v>
      </c>
      <c r="O36" s="29">
        <v>7.2569999999999996E-2</v>
      </c>
      <c r="P36" s="29">
        <v>7.8130000000000005E-2</v>
      </c>
      <c r="Q36" s="58">
        <v>8.5610000000000006E-2</v>
      </c>
      <c r="R36" s="40">
        <f t="shared" si="2"/>
        <v>7.6574285714285706E-2</v>
      </c>
      <c r="S36" s="49">
        <f t="shared" si="3"/>
        <v>102.09904761904762</v>
      </c>
      <c r="T36" s="28">
        <v>7.5620000000000007E-2</v>
      </c>
      <c r="U36" s="29">
        <v>7.9960000000000003E-2</v>
      </c>
      <c r="V36" s="29">
        <v>7.9039999999999999E-2</v>
      </c>
      <c r="W36" s="29">
        <v>7.5550000000000006E-2</v>
      </c>
      <c r="X36" s="29">
        <v>7.2020000000000001E-2</v>
      </c>
      <c r="Y36" s="29">
        <v>7.8619999999999995E-2</v>
      </c>
      <c r="Z36" s="74">
        <v>8.2720000000000002E-2</v>
      </c>
      <c r="AA36" s="42"/>
      <c r="AB36" s="44"/>
      <c r="AE36" s="140"/>
      <c r="AF36" s="140"/>
      <c r="AG36" s="140"/>
      <c r="AH36" s="140"/>
      <c r="AI36" s="140"/>
      <c r="AJ36" s="140"/>
      <c r="AK36" s="140"/>
    </row>
    <row r="37" spans="1:37" x14ac:dyDescent="0.25">
      <c r="A37" s="16" t="s">
        <v>36</v>
      </c>
      <c r="B37" s="28">
        <v>7.4410000000000004E-2</v>
      </c>
      <c r="C37" s="29">
        <v>7.3609999999999995E-2</v>
      </c>
      <c r="D37" s="29">
        <v>7.1569999999999995E-2</v>
      </c>
      <c r="E37" s="29">
        <v>7.2020000000000001E-2</v>
      </c>
      <c r="F37" s="29">
        <v>7.7369999999999994E-2</v>
      </c>
      <c r="G37" s="29">
        <v>7.263E-2</v>
      </c>
      <c r="H37" s="34">
        <v>7.3669999999999999E-2</v>
      </c>
      <c r="I37" s="40">
        <f t="shared" si="0"/>
        <v>7.3611428571428564E-2</v>
      </c>
      <c r="J37" s="49">
        <f t="shared" si="1"/>
        <v>98.148571428571415</v>
      </c>
      <c r="K37" s="28">
        <v>7.4649999999999994E-2</v>
      </c>
      <c r="L37" s="29">
        <v>8.0689999999999998E-2</v>
      </c>
      <c r="M37" s="29">
        <v>7.7369999999999994E-2</v>
      </c>
      <c r="N37" s="29">
        <v>7.7979999999999994E-2</v>
      </c>
      <c r="O37" s="29">
        <v>8.1409999999999996E-2</v>
      </c>
      <c r="P37" s="29">
        <v>7.6980000000000007E-2</v>
      </c>
      <c r="Q37" s="58">
        <v>8.0909999999999996E-2</v>
      </c>
      <c r="R37" s="40">
        <f t="shared" si="2"/>
        <v>7.8570000000000001E-2</v>
      </c>
      <c r="S37" s="49">
        <f t="shared" si="3"/>
        <v>104.76</v>
      </c>
      <c r="T37" s="28">
        <v>7.4029999999999999E-2</v>
      </c>
      <c r="U37" s="29">
        <v>7.5730000000000006E-2</v>
      </c>
      <c r="V37" s="29">
        <v>7.7229999999999993E-2</v>
      </c>
      <c r="W37" s="29">
        <v>7.5770000000000004E-2</v>
      </c>
      <c r="X37" s="29">
        <v>7.5389999999999999E-2</v>
      </c>
      <c r="Y37" s="29">
        <v>7.5399999999999995E-2</v>
      </c>
      <c r="Z37" s="74">
        <v>8.0530000000000004E-2</v>
      </c>
      <c r="AA37" s="42"/>
      <c r="AB37" s="44"/>
      <c r="AE37" s="140"/>
      <c r="AF37" s="140"/>
      <c r="AG37" s="140"/>
      <c r="AH37" s="140"/>
      <c r="AI37" s="140"/>
      <c r="AJ37" s="140"/>
      <c r="AK37" s="140"/>
    </row>
    <row r="38" spans="1:37" x14ac:dyDescent="0.25">
      <c r="A38" s="16" t="s">
        <v>37</v>
      </c>
      <c r="B38" s="28">
        <v>7.2260000000000005E-2</v>
      </c>
      <c r="C38" s="29">
        <v>7.0739999999999997E-2</v>
      </c>
      <c r="D38" s="29">
        <v>7.5789999999999996E-2</v>
      </c>
      <c r="E38" s="29">
        <v>7.6539999999999997E-2</v>
      </c>
      <c r="F38" s="29">
        <v>7.9490000000000005E-2</v>
      </c>
      <c r="G38" s="29">
        <v>7.7859999999999999E-2</v>
      </c>
      <c r="H38" s="34">
        <v>6.8709999999999993E-2</v>
      </c>
      <c r="I38" s="40">
        <f t="shared" si="0"/>
        <v>7.4484285714285711E-2</v>
      </c>
      <c r="J38" s="49">
        <f t="shared" si="1"/>
        <v>99.312380952380948</v>
      </c>
      <c r="K38" s="28">
        <v>7.5609999999999997E-2</v>
      </c>
      <c r="L38" s="29">
        <v>7.7960000000000002E-2</v>
      </c>
      <c r="M38" s="29">
        <v>8.3339999999999997E-2</v>
      </c>
      <c r="N38" s="29">
        <v>7.2749999999999995E-2</v>
      </c>
      <c r="O38" s="29">
        <v>7.5749999999999998E-2</v>
      </c>
      <c r="P38" s="29">
        <v>7.8899999999999998E-2</v>
      </c>
      <c r="Q38" s="58">
        <v>8.0229999999999996E-2</v>
      </c>
      <c r="R38" s="40">
        <f t="shared" si="2"/>
        <v>7.7791428571428581E-2</v>
      </c>
      <c r="S38" s="49">
        <f t="shared" si="3"/>
        <v>103.72190476190477</v>
      </c>
      <c r="T38" s="28">
        <v>7.3130000000000001E-2</v>
      </c>
      <c r="U38" s="29">
        <v>8.0619999999999997E-2</v>
      </c>
      <c r="V38" s="29">
        <v>7.7729999999999994E-2</v>
      </c>
      <c r="W38" s="29">
        <v>7.3789999999999994E-2</v>
      </c>
      <c r="X38" s="29">
        <v>7.5969999999999996E-2</v>
      </c>
      <c r="Y38" s="29">
        <v>7.0629999999999998E-2</v>
      </c>
      <c r="Z38" s="74">
        <v>8.4669999999999995E-2</v>
      </c>
      <c r="AA38" s="42"/>
      <c r="AB38" s="44"/>
      <c r="AE38" s="140"/>
      <c r="AF38" s="140"/>
      <c r="AG38" s="140"/>
      <c r="AH38" s="140"/>
      <c r="AI38" s="140"/>
      <c r="AJ38" s="140"/>
      <c r="AK38" s="140"/>
    </row>
    <row r="39" spans="1:37" x14ac:dyDescent="0.25">
      <c r="A39" s="16" t="s">
        <v>38</v>
      </c>
      <c r="B39" s="28">
        <v>7.3039999999999994E-2</v>
      </c>
      <c r="C39" s="29">
        <v>8.0409999999999995E-2</v>
      </c>
      <c r="D39" s="29">
        <v>7.6829999999999996E-2</v>
      </c>
      <c r="E39" s="29">
        <v>8.294E-2</v>
      </c>
      <c r="F39" s="29">
        <v>8.2780000000000006E-2</v>
      </c>
      <c r="G39" s="29">
        <v>7.4910000000000004E-2</v>
      </c>
      <c r="H39" s="34">
        <v>7.8560000000000005E-2</v>
      </c>
      <c r="I39" s="40">
        <f t="shared" si="0"/>
        <v>7.8495714285714294E-2</v>
      </c>
      <c r="J39" s="49">
        <f t="shared" si="1"/>
        <v>104.66095238095238</v>
      </c>
      <c r="K39" s="28">
        <v>7.2950000000000001E-2</v>
      </c>
      <c r="L39" s="29">
        <v>7.2940000000000005E-2</v>
      </c>
      <c r="M39" s="29">
        <v>7.1970000000000006E-2</v>
      </c>
      <c r="N39" s="29">
        <v>7.0220000000000005E-2</v>
      </c>
      <c r="O39" s="29">
        <v>7.2580000000000006E-2</v>
      </c>
      <c r="P39" s="29">
        <v>6.7549999999999999E-2</v>
      </c>
      <c r="Q39" s="58">
        <v>6.8430000000000005E-2</v>
      </c>
      <c r="R39" s="40">
        <f t="shared" si="2"/>
        <v>7.094857142857143E-2</v>
      </c>
      <c r="S39" s="49">
        <f t="shared" si="3"/>
        <v>94.598095238095254</v>
      </c>
      <c r="T39" s="28">
        <v>7.0370000000000002E-2</v>
      </c>
      <c r="U39" s="29">
        <v>7.5539999999999996E-2</v>
      </c>
      <c r="V39" s="29">
        <v>7.3400000000000007E-2</v>
      </c>
      <c r="W39" s="29">
        <v>7.2529999999999997E-2</v>
      </c>
      <c r="X39" s="29">
        <v>6.8210000000000007E-2</v>
      </c>
      <c r="Y39" s="29">
        <v>7.2550000000000003E-2</v>
      </c>
      <c r="Z39" s="74">
        <v>7.3789999999999994E-2</v>
      </c>
      <c r="AA39" s="42"/>
      <c r="AB39" s="44"/>
      <c r="AE39" s="140"/>
      <c r="AF39" s="140"/>
      <c r="AG39" s="140"/>
      <c r="AH39" s="140"/>
      <c r="AI39" s="140"/>
      <c r="AJ39" s="140"/>
      <c r="AK39" s="140"/>
    </row>
    <row r="40" spans="1:37" x14ac:dyDescent="0.25">
      <c r="A40" s="16" t="s">
        <v>39</v>
      </c>
      <c r="B40" s="28">
        <v>6.9769999999999999E-2</v>
      </c>
      <c r="C40" s="29">
        <v>7.109E-2</v>
      </c>
      <c r="D40" s="29">
        <v>6.8470000000000003E-2</v>
      </c>
      <c r="E40" s="29">
        <v>7.3410000000000003E-2</v>
      </c>
      <c r="F40" s="29">
        <v>6.7930000000000004E-2</v>
      </c>
      <c r="G40" s="29">
        <v>7.0120000000000002E-2</v>
      </c>
      <c r="H40" s="34">
        <v>6.6960000000000006E-2</v>
      </c>
      <c r="I40" s="40">
        <f t="shared" si="0"/>
        <v>6.9678571428571437E-2</v>
      </c>
      <c r="J40" s="49">
        <f t="shared" si="1"/>
        <v>92.904761904761926</v>
      </c>
      <c r="K40" s="28">
        <v>6.1550000000000001E-2</v>
      </c>
      <c r="L40" s="29">
        <v>7.2980000000000003E-2</v>
      </c>
      <c r="M40" s="29">
        <v>7.5499999999999998E-2</v>
      </c>
      <c r="N40" s="29">
        <v>8.6709999999999995E-2</v>
      </c>
      <c r="O40" s="29">
        <v>6.9610000000000005E-2</v>
      </c>
      <c r="P40" s="29">
        <v>7.7039999999999997E-2</v>
      </c>
      <c r="Q40" s="58">
        <v>7.4219999999999994E-2</v>
      </c>
      <c r="R40" s="40">
        <f t="shared" si="2"/>
        <v>7.3944285714285712E-2</v>
      </c>
      <c r="S40" s="49">
        <f t="shared" si="3"/>
        <v>98.59238095238095</v>
      </c>
      <c r="T40" s="28">
        <v>6.6669999999999993E-2</v>
      </c>
      <c r="U40" s="29">
        <v>6.9449999999999998E-2</v>
      </c>
      <c r="V40" s="29">
        <v>6.701E-2</v>
      </c>
      <c r="W40" s="29">
        <v>7.1569999999999995E-2</v>
      </c>
      <c r="X40" s="29">
        <v>7.5039999999999996E-2</v>
      </c>
      <c r="Y40" s="29">
        <v>7.2609999999999994E-2</v>
      </c>
      <c r="Z40" s="74">
        <v>7.8299999999999995E-2</v>
      </c>
      <c r="AA40" s="42"/>
      <c r="AB40" s="44"/>
      <c r="AE40" s="140"/>
      <c r="AF40" s="140"/>
      <c r="AG40" s="140"/>
      <c r="AH40" s="140"/>
      <c r="AI40" s="140"/>
      <c r="AJ40" s="140"/>
      <c r="AK40" s="140"/>
    </row>
    <row r="41" spans="1:37" x14ac:dyDescent="0.25">
      <c r="A41" s="16" t="s">
        <v>40</v>
      </c>
      <c r="B41" s="28">
        <v>7.6990000000000003E-2</v>
      </c>
      <c r="C41" s="29">
        <v>7.2330000000000005E-2</v>
      </c>
      <c r="D41" s="29">
        <v>7.5009999999999993E-2</v>
      </c>
      <c r="E41" s="29">
        <v>7.5810000000000002E-2</v>
      </c>
      <c r="F41" s="29">
        <v>7.8229999999999994E-2</v>
      </c>
      <c r="G41" s="29">
        <v>7.0190000000000002E-2</v>
      </c>
      <c r="H41" s="34">
        <v>7.1529999999999996E-2</v>
      </c>
      <c r="I41" s="40">
        <f t="shared" si="0"/>
        <v>7.4298571428571422E-2</v>
      </c>
      <c r="J41" s="49">
        <f t="shared" si="1"/>
        <v>99.064761904761895</v>
      </c>
      <c r="K41" s="28">
        <v>7.3249999999999996E-2</v>
      </c>
      <c r="L41" s="29">
        <v>6.8919999999999995E-2</v>
      </c>
      <c r="M41" s="29">
        <v>6.7540000000000003E-2</v>
      </c>
      <c r="N41" s="29">
        <v>6.3240000000000005E-2</v>
      </c>
      <c r="O41" s="29">
        <v>7.3520000000000002E-2</v>
      </c>
      <c r="P41" s="29">
        <v>7.1069999999999994E-2</v>
      </c>
      <c r="Q41" s="58">
        <v>7.9450000000000007E-2</v>
      </c>
      <c r="R41" s="40">
        <f t="shared" si="2"/>
        <v>7.0998571428571439E-2</v>
      </c>
      <c r="S41" s="49">
        <f t="shared" si="3"/>
        <v>94.664761904761917</v>
      </c>
      <c r="T41" s="28">
        <v>7.2969999999999993E-2</v>
      </c>
      <c r="U41" s="29">
        <v>7.8640000000000002E-2</v>
      </c>
      <c r="V41" s="29">
        <v>8.8849999999999998E-2</v>
      </c>
      <c r="W41" s="29">
        <v>7.4179999999999996E-2</v>
      </c>
      <c r="X41" s="29">
        <v>7.3230000000000003E-2</v>
      </c>
      <c r="Y41" s="29">
        <v>8.029E-2</v>
      </c>
      <c r="Z41" s="74">
        <v>8.1710000000000005E-2</v>
      </c>
      <c r="AA41" s="42"/>
      <c r="AB41" s="44"/>
      <c r="AE41" s="140"/>
      <c r="AF41" s="140"/>
      <c r="AG41" s="140"/>
      <c r="AH41" s="140"/>
      <c r="AI41" s="140"/>
      <c r="AJ41" s="140"/>
      <c r="AK41" s="140"/>
    </row>
    <row r="42" spans="1:37" x14ac:dyDescent="0.25">
      <c r="A42" s="16" t="s">
        <v>41</v>
      </c>
      <c r="B42" s="28">
        <v>7.3300000000000004E-2</v>
      </c>
      <c r="C42" s="29">
        <v>6.8250000000000005E-2</v>
      </c>
      <c r="D42" s="29">
        <v>7.8810000000000005E-2</v>
      </c>
      <c r="E42" s="29">
        <v>6.3829999999999998E-2</v>
      </c>
      <c r="F42" s="29">
        <v>7.2510000000000005E-2</v>
      </c>
      <c r="G42" s="29">
        <v>7.1179999999999993E-2</v>
      </c>
      <c r="H42" s="34">
        <v>5.9229999999999998E-2</v>
      </c>
      <c r="I42" s="40">
        <f t="shared" si="0"/>
        <v>6.9587142857142861E-2</v>
      </c>
      <c r="J42" s="49">
        <f t="shared" si="1"/>
        <v>92.782857142857154</v>
      </c>
      <c r="K42" s="28">
        <v>6.164E-2</v>
      </c>
      <c r="L42" s="29">
        <v>7.0709999999999995E-2</v>
      </c>
      <c r="M42" s="29">
        <v>7.8570000000000001E-2</v>
      </c>
      <c r="N42" s="29">
        <v>7.0449999999999999E-2</v>
      </c>
      <c r="O42" s="29">
        <v>6.114E-2</v>
      </c>
      <c r="P42" s="29">
        <v>7.0400000000000004E-2</v>
      </c>
      <c r="Q42" s="58">
        <v>7.6880000000000004E-2</v>
      </c>
      <c r="R42" s="40">
        <f t="shared" si="2"/>
        <v>6.9970000000000004E-2</v>
      </c>
      <c r="S42" s="49">
        <f t="shared" si="3"/>
        <v>93.293333333333337</v>
      </c>
      <c r="T42" s="28">
        <v>6.216E-2</v>
      </c>
      <c r="U42" s="29">
        <v>7.6160000000000005E-2</v>
      </c>
      <c r="V42" s="29">
        <v>7.1160000000000001E-2</v>
      </c>
      <c r="W42" s="29">
        <v>6.898E-2</v>
      </c>
      <c r="X42" s="29">
        <v>5.9119999999999999E-2</v>
      </c>
      <c r="Y42" s="29">
        <v>5.8639999999999998E-2</v>
      </c>
      <c r="Z42" s="74">
        <v>6.5320000000000003E-2</v>
      </c>
      <c r="AA42" s="42"/>
      <c r="AB42" s="44"/>
      <c r="AE42" s="140"/>
      <c r="AF42" s="140"/>
      <c r="AG42" s="140"/>
      <c r="AH42" s="140"/>
      <c r="AI42" s="140"/>
      <c r="AJ42" s="140"/>
      <c r="AK42" s="140"/>
    </row>
    <row r="43" spans="1:37" x14ac:dyDescent="0.25">
      <c r="A43" s="16" t="s">
        <v>42</v>
      </c>
      <c r="B43" s="28">
        <v>7.3260000000000006E-2</v>
      </c>
      <c r="C43" s="29">
        <v>7.5439999999999993E-2</v>
      </c>
      <c r="D43" s="29">
        <v>7.1819999999999995E-2</v>
      </c>
      <c r="E43" s="29">
        <v>7.5520000000000004E-2</v>
      </c>
      <c r="F43" s="29">
        <v>8.0149999999999999E-2</v>
      </c>
      <c r="G43" s="29">
        <v>7.2370000000000004E-2</v>
      </c>
      <c r="H43" s="34">
        <v>7.5009999999999993E-2</v>
      </c>
      <c r="I43" s="40">
        <f t="shared" si="0"/>
        <v>7.4795714285714285E-2</v>
      </c>
      <c r="J43" s="49">
        <f t="shared" si="1"/>
        <v>99.727619047619058</v>
      </c>
      <c r="K43" s="28">
        <v>7.6660000000000006E-2</v>
      </c>
      <c r="L43" s="29">
        <v>7.4190000000000006E-2</v>
      </c>
      <c r="M43" s="29">
        <v>7.6950000000000005E-2</v>
      </c>
      <c r="N43" s="29">
        <v>7.4440000000000006E-2</v>
      </c>
      <c r="O43" s="29">
        <v>7.331E-2</v>
      </c>
      <c r="P43" s="29">
        <v>7.8030000000000002E-2</v>
      </c>
      <c r="Q43" s="58">
        <v>7.6630000000000004E-2</v>
      </c>
      <c r="R43" s="40">
        <f t="shared" si="2"/>
        <v>7.5744285714285708E-2</v>
      </c>
      <c r="S43" s="49">
        <f t="shared" si="3"/>
        <v>100.99238095238094</v>
      </c>
      <c r="T43" s="28">
        <v>7.5209999999999999E-2</v>
      </c>
      <c r="U43" s="29">
        <v>7.5139999999999998E-2</v>
      </c>
      <c r="V43" s="29">
        <v>7.9969999999999999E-2</v>
      </c>
      <c r="W43" s="29">
        <v>7.3150000000000007E-2</v>
      </c>
      <c r="X43" s="29">
        <v>7.4639999999999998E-2</v>
      </c>
      <c r="Y43" s="29">
        <v>7.4149999999999994E-2</v>
      </c>
      <c r="Z43" s="74">
        <v>7.7869999999999995E-2</v>
      </c>
      <c r="AA43" s="42"/>
      <c r="AB43" s="44"/>
      <c r="AE43" s="140"/>
      <c r="AF43" s="140"/>
      <c r="AG43" s="140"/>
      <c r="AH43" s="140"/>
      <c r="AI43" s="140"/>
      <c r="AJ43" s="140"/>
      <c r="AK43" s="140"/>
    </row>
    <row r="44" spans="1:37" x14ac:dyDescent="0.25">
      <c r="A44" s="16" t="s">
        <v>43</v>
      </c>
      <c r="B44" s="28">
        <v>7.5079999999999994E-2</v>
      </c>
      <c r="C44" s="29">
        <v>7.3039999999999994E-2</v>
      </c>
      <c r="D44" s="29">
        <v>7.0940000000000003E-2</v>
      </c>
      <c r="E44" s="29">
        <v>7.3370000000000005E-2</v>
      </c>
      <c r="F44" s="29">
        <v>7.6130000000000003E-2</v>
      </c>
      <c r="G44" s="29">
        <v>7.3190000000000005E-2</v>
      </c>
      <c r="H44" s="34">
        <v>7.0959999999999995E-2</v>
      </c>
      <c r="I44" s="40">
        <f t="shared" si="0"/>
        <v>7.324428571428572E-2</v>
      </c>
      <c r="J44" s="49">
        <f t="shared" si="1"/>
        <v>97.659047619047641</v>
      </c>
      <c r="K44" s="28">
        <v>7.5840000000000005E-2</v>
      </c>
      <c r="L44" s="29">
        <v>7.8039999999999998E-2</v>
      </c>
      <c r="M44" s="29">
        <v>7.689E-2</v>
      </c>
      <c r="N44" s="29">
        <v>7.9430000000000001E-2</v>
      </c>
      <c r="O44" s="29">
        <v>7.7719999999999997E-2</v>
      </c>
      <c r="P44" s="29">
        <v>7.7990000000000004E-2</v>
      </c>
      <c r="Q44" s="58">
        <v>8.2739999999999994E-2</v>
      </c>
      <c r="R44" s="40">
        <f t="shared" si="2"/>
        <v>7.8378571428571436E-2</v>
      </c>
      <c r="S44" s="49">
        <f t="shared" si="3"/>
        <v>104.50476190476192</v>
      </c>
      <c r="T44" s="28">
        <v>7.5689999999999993E-2</v>
      </c>
      <c r="U44" s="29">
        <v>7.603E-2</v>
      </c>
      <c r="V44" s="29">
        <v>7.9899999999999999E-2</v>
      </c>
      <c r="W44" s="29">
        <v>7.6219999999999996E-2</v>
      </c>
      <c r="X44" s="29">
        <v>7.7640000000000001E-2</v>
      </c>
      <c r="Y44" s="29">
        <v>7.9659999999999995E-2</v>
      </c>
      <c r="Z44" s="74">
        <v>8.4580000000000002E-2</v>
      </c>
      <c r="AA44" s="42"/>
      <c r="AB44" s="44"/>
      <c r="AE44" s="140"/>
      <c r="AF44" s="140"/>
      <c r="AG44" s="140"/>
      <c r="AH44" s="140"/>
      <c r="AI44" s="140"/>
      <c r="AJ44" s="140"/>
      <c r="AK44" s="140"/>
    </row>
    <row r="45" spans="1:37" x14ac:dyDescent="0.25">
      <c r="A45" s="16" t="s">
        <v>44</v>
      </c>
      <c r="B45" s="28">
        <v>7.2319999999999995E-2</v>
      </c>
      <c r="C45" s="29">
        <v>7.2349999999999998E-2</v>
      </c>
      <c r="D45" s="29">
        <v>7.3660000000000003E-2</v>
      </c>
      <c r="E45" s="29">
        <v>6.9570000000000007E-2</v>
      </c>
      <c r="F45" s="29">
        <v>6.9559999999999997E-2</v>
      </c>
      <c r="G45" s="29">
        <v>7.1849999999999997E-2</v>
      </c>
      <c r="H45" s="34">
        <v>7.0099999999999996E-2</v>
      </c>
      <c r="I45" s="40">
        <f t="shared" si="0"/>
        <v>7.1344285714285707E-2</v>
      </c>
      <c r="J45" s="49">
        <f t="shared" si="1"/>
        <v>95.125714285714281</v>
      </c>
      <c r="K45" s="28">
        <v>7.6740000000000003E-2</v>
      </c>
      <c r="L45" s="29">
        <v>7.4840000000000004E-2</v>
      </c>
      <c r="M45" s="29">
        <v>7.5870000000000007E-2</v>
      </c>
      <c r="N45" s="29">
        <v>7.3520000000000002E-2</v>
      </c>
      <c r="O45" s="29">
        <v>7.4870000000000006E-2</v>
      </c>
      <c r="P45" s="29">
        <v>7.8399999999999997E-2</v>
      </c>
      <c r="Q45" s="58">
        <v>7.5240000000000001E-2</v>
      </c>
      <c r="R45" s="40">
        <f t="shared" si="2"/>
        <v>7.5639999999999999E-2</v>
      </c>
      <c r="S45" s="49">
        <f t="shared" si="3"/>
        <v>100.85333333333332</v>
      </c>
      <c r="T45" s="28">
        <v>7.6679999999999998E-2</v>
      </c>
      <c r="U45" s="29">
        <v>8.0640000000000003E-2</v>
      </c>
      <c r="V45" s="29">
        <v>7.9259999999999997E-2</v>
      </c>
      <c r="W45" s="29">
        <v>7.9909999999999995E-2</v>
      </c>
      <c r="X45" s="29">
        <v>7.7399999999999997E-2</v>
      </c>
      <c r="Y45" s="29">
        <v>7.3139999999999997E-2</v>
      </c>
      <c r="Z45" s="74">
        <v>8.0360000000000001E-2</v>
      </c>
      <c r="AA45" s="42"/>
      <c r="AB45" s="44"/>
      <c r="AE45" s="140"/>
      <c r="AF45" s="140"/>
      <c r="AG45" s="140"/>
      <c r="AH45" s="140"/>
      <c r="AI45" s="140"/>
      <c r="AJ45" s="140"/>
      <c r="AK45" s="140"/>
    </row>
    <row r="46" spans="1:37" x14ac:dyDescent="0.25">
      <c r="A46" s="16" t="s">
        <v>45</v>
      </c>
      <c r="B46" s="28">
        <v>7.2660000000000002E-2</v>
      </c>
      <c r="C46" s="29">
        <v>6.4960000000000004E-2</v>
      </c>
      <c r="D46" s="29">
        <v>8.0180000000000001E-2</v>
      </c>
      <c r="E46" s="29">
        <v>8.4629999999999997E-2</v>
      </c>
      <c r="F46" s="29">
        <v>8.5489999999999997E-2</v>
      </c>
      <c r="G46" s="29">
        <v>7.3620000000000005E-2</v>
      </c>
      <c r="H46" s="34">
        <v>7.3969999999999994E-2</v>
      </c>
      <c r="I46" s="40">
        <f t="shared" si="0"/>
        <v>7.6501428571428581E-2</v>
      </c>
      <c r="J46" s="49">
        <f t="shared" si="1"/>
        <v>102.00190476190478</v>
      </c>
      <c r="K46" s="28">
        <v>7.4120000000000005E-2</v>
      </c>
      <c r="L46" s="29">
        <v>8.2570000000000005E-2</v>
      </c>
      <c r="M46" s="29">
        <v>8.047E-2</v>
      </c>
      <c r="N46" s="29">
        <v>7.2059999999999999E-2</v>
      </c>
      <c r="O46" s="29">
        <v>7.9509999999999997E-2</v>
      </c>
      <c r="P46" s="29">
        <v>7.6939999999999995E-2</v>
      </c>
      <c r="Q46" s="58">
        <v>8.634E-2</v>
      </c>
      <c r="R46" s="40">
        <f t="shared" si="2"/>
        <v>7.8858571428571431E-2</v>
      </c>
      <c r="S46" s="49">
        <f t="shared" si="3"/>
        <v>105.14476190476192</v>
      </c>
      <c r="T46" s="28">
        <v>7.3950000000000002E-2</v>
      </c>
      <c r="U46" s="29">
        <v>7.3889999999999997E-2</v>
      </c>
      <c r="V46" s="29">
        <v>8.5470000000000004E-2</v>
      </c>
      <c r="W46" s="29">
        <v>7.6579999999999995E-2</v>
      </c>
      <c r="X46" s="29">
        <v>7.5880000000000003E-2</v>
      </c>
      <c r="Y46" s="29">
        <v>7.8719999999999998E-2</v>
      </c>
      <c r="Z46" s="74">
        <v>7.6929999999999998E-2</v>
      </c>
      <c r="AA46" s="42"/>
      <c r="AB46" s="44"/>
      <c r="AE46" s="140"/>
      <c r="AF46" s="140"/>
      <c r="AG46" s="140"/>
      <c r="AH46" s="140"/>
      <c r="AI46" s="140"/>
      <c r="AJ46" s="140"/>
      <c r="AK46" s="140"/>
    </row>
    <row r="47" spans="1:37" x14ac:dyDescent="0.25">
      <c r="A47" s="16" t="s">
        <v>46</v>
      </c>
      <c r="B47" s="28">
        <v>7.0150000000000004E-2</v>
      </c>
      <c r="C47" s="29">
        <v>7.1489999999999998E-2</v>
      </c>
      <c r="D47" s="29">
        <v>7.2819999999999996E-2</v>
      </c>
      <c r="E47" s="29">
        <v>7.1209999999999996E-2</v>
      </c>
      <c r="F47" s="29">
        <v>7.8340000000000007E-2</v>
      </c>
      <c r="G47" s="29">
        <v>6.8290000000000003E-2</v>
      </c>
      <c r="H47" s="34">
        <v>7.3340000000000002E-2</v>
      </c>
      <c r="I47" s="40">
        <f t="shared" si="0"/>
        <v>7.2234285714285709E-2</v>
      </c>
      <c r="J47" s="49">
        <f t="shared" si="1"/>
        <v>96.312380952380948</v>
      </c>
      <c r="K47" s="28">
        <v>7.3200000000000001E-2</v>
      </c>
      <c r="L47" s="29">
        <v>7.8070000000000001E-2</v>
      </c>
      <c r="M47" s="29">
        <v>6.9150000000000003E-2</v>
      </c>
      <c r="N47" s="29">
        <v>7.3099999999999998E-2</v>
      </c>
      <c r="O47" s="29">
        <v>7.3279999999999998E-2</v>
      </c>
      <c r="P47" s="29">
        <v>7.4480000000000005E-2</v>
      </c>
      <c r="Q47" s="58">
        <v>8.0329999999999999E-2</v>
      </c>
      <c r="R47" s="40">
        <f t="shared" si="2"/>
        <v>7.4515714285714282E-2</v>
      </c>
      <c r="S47" s="49">
        <f t="shared" si="3"/>
        <v>99.354285714285723</v>
      </c>
      <c r="T47" s="28">
        <v>7.5340000000000004E-2</v>
      </c>
      <c r="U47" s="29">
        <v>7.7060000000000003E-2</v>
      </c>
      <c r="V47" s="29">
        <v>8.2280000000000006E-2</v>
      </c>
      <c r="W47" s="29">
        <v>7.6009999999999994E-2</v>
      </c>
      <c r="X47" s="29">
        <v>7.7240000000000003E-2</v>
      </c>
      <c r="Y47" s="29">
        <v>7.5370000000000006E-2</v>
      </c>
      <c r="Z47" s="74">
        <v>8.2659999999999997E-2</v>
      </c>
      <c r="AA47" s="42"/>
      <c r="AB47" s="44"/>
      <c r="AE47" s="140"/>
      <c r="AF47" s="140"/>
      <c r="AG47" s="140"/>
      <c r="AH47" s="140"/>
      <c r="AI47" s="140"/>
      <c r="AJ47" s="140"/>
      <c r="AK47" s="140"/>
    </row>
    <row r="48" spans="1:37" x14ac:dyDescent="0.25">
      <c r="A48" s="16" t="s">
        <v>47</v>
      </c>
      <c r="B48" s="28">
        <v>7.2950000000000001E-2</v>
      </c>
      <c r="C48" s="29">
        <v>7.2590000000000002E-2</v>
      </c>
      <c r="D48" s="29">
        <v>7.0459999999999995E-2</v>
      </c>
      <c r="E48" s="29">
        <v>7.5870000000000007E-2</v>
      </c>
      <c r="F48" s="29">
        <v>7.2249999999999995E-2</v>
      </c>
      <c r="G48" s="29">
        <v>6.8180000000000004E-2</v>
      </c>
      <c r="H48" s="34">
        <v>7.7179999999999999E-2</v>
      </c>
      <c r="I48" s="40">
        <f t="shared" si="0"/>
        <v>7.2782857142857149E-2</v>
      </c>
      <c r="J48" s="49">
        <f t="shared" si="1"/>
        <v>97.043809523809529</v>
      </c>
      <c r="K48" s="28">
        <v>8.165E-2</v>
      </c>
      <c r="L48" s="29">
        <v>7.9659999999999995E-2</v>
      </c>
      <c r="M48" s="29">
        <v>7.1209999999999996E-2</v>
      </c>
      <c r="N48" s="29">
        <v>8.3169999999999994E-2</v>
      </c>
      <c r="O48" s="29">
        <v>7.9979999999999996E-2</v>
      </c>
      <c r="P48" s="29">
        <v>8.0820000000000003E-2</v>
      </c>
      <c r="Q48" s="58">
        <v>8.3659999999999998E-2</v>
      </c>
      <c r="R48" s="40">
        <f t="shared" si="2"/>
        <v>8.0021428571428577E-2</v>
      </c>
      <c r="S48" s="49">
        <f t="shared" si="3"/>
        <v>106.69523809523811</v>
      </c>
      <c r="T48" s="28">
        <v>7.3849999999999999E-2</v>
      </c>
      <c r="U48" s="29">
        <v>7.6590000000000005E-2</v>
      </c>
      <c r="V48" s="29">
        <v>7.7969999999999998E-2</v>
      </c>
      <c r="W48" s="29">
        <v>7.5389999999999999E-2</v>
      </c>
      <c r="X48" s="29">
        <v>7.1599999999999997E-2</v>
      </c>
      <c r="Y48" s="29">
        <v>7.6859999999999998E-2</v>
      </c>
      <c r="Z48" s="74">
        <v>7.9930000000000001E-2</v>
      </c>
      <c r="AA48" s="42"/>
      <c r="AB48" s="44"/>
      <c r="AE48" s="140"/>
      <c r="AF48" s="140"/>
      <c r="AG48" s="140"/>
      <c r="AH48" s="140"/>
      <c r="AI48" s="140"/>
      <c r="AJ48" s="140"/>
      <c r="AK48" s="140"/>
    </row>
    <row r="49" spans="1:37" x14ac:dyDescent="0.25">
      <c r="A49" s="16" t="s">
        <v>48</v>
      </c>
      <c r="B49" s="28">
        <v>7.2989999999999999E-2</v>
      </c>
      <c r="C49" s="29">
        <v>7.2370000000000004E-2</v>
      </c>
      <c r="D49" s="29">
        <v>7.3649999999999993E-2</v>
      </c>
      <c r="E49" s="29">
        <v>7.4279999999999999E-2</v>
      </c>
      <c r="F49" s="29">
        <v>7.6869999999999994E-2</v>
      </c>
      <c r="G49" s="29">
        <v>7.2220000000000006E-2</v>
      </c>
      <c r="H49" s="34">
        <v>7.3950000000000002E-2</v>
      </c>
      <c r="I49" s="40">
        <f t="shared" si="0"/>
        <v>7.3761428571428561E-2</v>
      </c>
      <c r="J49" s="49">
        <f t="shared" si="1"/>
        <v>98.348571428571418</v>
      </c>
      <c r="K49" s="28">
        <v>7.4359999999999996E-2</v>
      </c>
      <c r="L49" s="29">
        <v>7.1230000000000002E-2</v>
      </c>
      <c r="M49" s="29">
        <v>7.3669999999999999E-2</v>
      </c>
      <c r="N49" s="29">
        <v>7.3090000000000002E-2</v>
      </c>
      <c r="O49" s="29">
        <v>7.4819999999999998E-2</v>
      </c>
      <c r="P49" s="29">
        <v>7.6630000000000004E-2</v>
      </c>
      <c r="Q49" s="58">
        <v>7.6539999999999997E-2</v>
      </c>
      <c r="R49" s="40">
        <f t="shared" si="2"/>
        <v>7.4334285714285714E-2</v>
      </c>
      <c r="S49" s="49">
        <f t="shared" si="3"/>
        <v>99.112380952380946</v>
      </c>
      <c r="T49" s="28">
        <v>7.5050000000000006E-2</v>
      </c>
      <c r="U49" s="29">
        <v>7.5190000000000007E-2</v>
      </c>
      <c r="V49" s="29">
        <v>7.9269999999999993E-2</v>
      </c>
      <c r="W49" s="29">
        <v>7.5249999999999997E-2</v>
      </c>
      <c r="X49" s="29">
        <v>7.2389999999999996E-2</v>
      </c>
      <c r="Y49" s="29">
        <v>7.4609999999999996E-2</v>
      </c>
      <c r="Z49" s="74">
        <v>7.9649999999999999E-2</v>
      </c>
      <c r="AA49" s="42"/>
      <c r="AB49" s="44"/>
      <c r="AE49" s="140"/>
      <c r="AF49" s="140"/>
      <c r="AG49" s="140"/>
      <c r="AH49" s="140"/>
      <c r="AI49" s="140"/>
      <c r="AJ49" s="140"/>
      <c r="AK49" s="140"/>
    </row>
    <row r="50" spans="1:37" x14ac:dyDescent="0.25">
      <c r="A50" s="16" t="s">
        <v>49</v>
      </c>
      <c r="B50" s="28">
        <v>7.2749999999999995E-2</v>
      </c>
      <c r="C50" s="29">
        <v>7.9500000000000001E-2</v>
      </c>
      <c r="D50" s="29">
        <v>7.9170000000000004E-2</v>
      </c>
      <c r="E50" s="29">
        <v>8.3699999999999997E-2</v>
      </c>
      <c r="F50" s="29">
        <v>8.0839999999999995E-2</v>
      </c>
      <c r="G50" s="29">
        <v>6.8570000000000006E-2</v>
      </c>
      <c r="H50" s="34">
        <v>7.7130000000000004E-2</v>
      </c>
      <c r="I50" s="40">
        <f t="shared" si="0"/>
        <v>7.7380000000000004E-2</v>
      </c>
      <c r="J50" s="49">
        <f t="shared" si="1"/>
        <v>103.17333333333335</v>
      </c>
      <c r="K50" s="28">
        <v>6.6689999999999999E-2</v>
      </c>
      <c r="L50" s="29">
        <v>7.5730000000000006E-2</v>
      </c>
      <c r="M50" s="29">
        <v>7.7609999999999998E-2</v>
      </c>
      <c r="N50" s="29">
        <v>8.0079999999999998E-2</v>
      </c>
      <c r="O50" s="29">
        <v>7.5499999999999998E-2</v>
      </c>
      <c r="P50" s="29">
        <v>6.9610000000000005E-2</v>
      </c>
      <c r="Q50" s="58">
        <v>7.5450000000000003E-2</v>
      </c>
      <c r="R50" s="40">
        <f t="shared" si="2"/>
        <v>7.4381428571428571E-2</v>
      </c>
      <c r="S50" s="49">
        <f t="shared" si="3"/>
        <v>99.1752380952381</v>
      </c>
      <c r="T50" s="28">
        <v>7.3340000000000002E-2</v>
      </c>
      <c r="U50" s="29">
        <v>7.7969999999999998E-2</v>
      </c>
      <c r="V50" s="29">
        <v>8.2229999999999998E-2</v>
      </c>
      <c r="W50" s="29">
        <v>7.2340000000000002E-2</v>
      </c>
      <c r="X50" s="29">
        <v>7.0489999999999997E-2</v>
      </c>
      <c r="Y50" s="29">
        <v>7.1489999999999998E-2</v>
      </c>
      <c r="Z50" s="74">
        <v>7.9869999999999997E-2</v>
      </c>
      <c r="AA50" s="42"/>
      <c r="AB50" s="44"/>
      <c r="AE50" s="140"/>
      <c r="AF50" s="140"/>
      <c r="AG50" s="140"/>
      <c r="AH50" s="140"/>
      <c r="AI50" s="140"/>
      <c r="AJ50" s="140"/>
      <c r="AK50" s="140"/>
    </row>
    <row r="51" spans="1:37" x14ac:dyDescent="0.25">
      <c r="A51" s="16" t="s">
        <v>50</v>
      </c>
      <c r="B51" s="28">
        <v>7.4870000000000006E-2</v>
      </c>
      <c r="C51" s="29">
        <v>7.263E-2</v>
      </c>
      <c r="D51" s="29">
        <v>7.4310000000000001E-2</v>
      </c>
      <c r="E51" s="29">
        <v>7.3700000000000002E-2</v>
      </c>
      <c r="F51" s="29">
        <v>7.4090000000000003E-2</v>
      </c>
      <c r="G51" s="29">
        <v>7.5160000000000005E-2</v>
      </c>
      <c r="H51" s="34">
        <v>7.3130000000000001E-2</v>
      </c>
      <c r="I51" s="40">
        <f t="shared" si="0"/>
        <v>7.3984285714285711E-2</v>
      </c>
      <c r="J51" s="49">
        <f t="shared" si="1"/>
        <v>98.645714285714277</v>
      </c>
      <c r="K51" s="28">
        <v>7.5719999999999996E-2</v>
      </c>
      <c r="L51" s="29">
        <v>7.9699999999999993E-2</v>
      </c>
      <c r="M51" s="29">
        <v>7.4910000000000004E-2</v>
      </c>
      <c r="N51" s="29">
        <v>7.6240000000000002E-2</v>
      </c>
      <c r="O51" s="29">
        <v>7.6740000000000003E-2</v>
      </c>
      <c r="P51" s="29">
        <v>7.7810000000000004E-2</v>
      </c>
      <c r="Q51" s="58">
        <v>8.2769999999999996E-2</v>
      </c>
      <c r="R51" s="40">
        <f t="shared" si="2"/>
        <v>7.7698571428571422E-2</v>
      </c>
      <c r="S51" s="49">
        <f t="shared" si="3"/>
        <v>103.59809523809524</v>
      </c>
      <c r="T51" s="28">
        <v>7.9759999999999998E-2</v>
      </c>
      <c r="U51" s="29">
        <v>7.8359999999999999E-2</v>
      </c>
      <c r="V51" s="29">
        <v>8.1939999999999999E-2</v>
      </c>
      <c r="W51" s="29">
        <v>7.9280000000000003E-2</v>
      </c>
      <c r="X51" s="29">
        <v>7.5480000000000005E-2</v>
      </c>
      <c r="Y51" s="29">
        <v>7.8530000000000003E-2</v>
      </c>
      <c r="Z51" s="74">
        <v>8.4580000000000002E-2</v>
      </c>
      <c r="AA51" s="42"/>
      <c r="AB51" s="44"/>
      <c r="AE51" s="140"/>
      <c r="AF51" s="140"/>
      <c r="AG51" s="140"/>
      <c r="AH51" s="140"/>
      <c r="AI51" s="140"/>
      <c r="AJ51" s="140"/>
      <c r="AK51" s="140"/>
    </row>
    <row r="52" spans="1:37" x14ac:dyDescent="0.25">
      <c r="A52" s="16" t="s">
        <v>51</v>
      </c>
      <c r="B52" s="28">
        <v>7.4389999999999998E-2</v>
      </c>
      <c r="C52" s="29">
        <v>7.0999999999999994E-2</v>
      </c>
      <c r="D52" s="29">
        <v>7.2239999999999999E-2</v>
      </c>
      <c r="E52" s="29">
        <v>7.4899999999999994E-2</v>
      </c>
      <c r="F52" s="29">
        <v>7.8159999999999993E-2</v>
      </c>
      <c r="G52" s="29">
        <v>7.3419999999999999E-2</v>
      </c>
      <c r="H52" s="34">
        <v>7.6130000000000003E-2</v>
      </c>
      <c r="I52" s="40">
        <f t="shared" si="0"/>
        <v>7.4319999999999983E-2</v>
      </c>
      <c r="J52" s="49">
        <f t="shared" si="1"/>
        <v>99.093333333333305</v>
      </c>
      <c r="K52" s="28">
        <v>7.306E-2</v>
      </c>
      <c r="L52" s="29">
        <v>7.6119999999999993E-2</v>
      </c>
      <c r="M52" s="29">
        <v>7.5880000000000003E-2</v>
      </c>
      <c r="N52" s="29">
        <v>7.2660000000000002E-2</v>
      </c>
      <c r="O52" s="29">
        <v>7.5200000000000003E-2</v>
      </c>
      <c r="P52" s="29">
        <v>7.6740000000000003E-2</v>
      </c>
      <c r="Q52" s="58">
        <v>7.9100000000000004E-2</v>
      </c>
      <c r="R52" s="40">
        <f t="shared" si="2"/>
        <v>7.5537142857142844E-2</v>
      </c>
      <c r="S52" s="49">
        <f t="shared" si="3"/>
        <v>100.71619047619048</v>
      </c>
      <c r="T52" s="28">
        <v>7.7619999999999995E-2</v>
      </c>
      <c r="U52" s="29">
        <v>7.7410000000000007E-2</v>
      </c>
      <c r="V52" s="29">
        <v>7.9769999999999994E-2</v>
      </c>
      <c r="W52" s="29">
        <v>7.6550000000000007E-2</v>
      </c>
      <c r="X52" s="29">
        <v>7.3169999999999999E-2</v>
      </c>
      <c r="Y52" s="29">
        <v>7.3550000000000004E-2</v>
      </c>
      <c r="Z52" s="74">
        <v>8.0860000000000001E-2</v>
      </c>
      <c r="AA52" s="42"/>
      <c r="AB52" s="44"/>
      <c r="AE52" s="140"/>
      <c r="AF52" s="140"/>
      <c r="AG52" s="140"/>
      <c r="AH52" s="140"/>
      <c r="AI52" s="140"/>
      <c r="AJ52" s="140"/>
      <c r="AK52" s="140"/>
    </row>
    <row r="53" spans="1:37" x14ac:dyDescent="0.25">
      <c r="A53" s="16" t="s">
        <v>52</v>
      </c>
      <c r="B53" s="28">
        <v>7.2139999999999996E-2</v>
      </c>
      <c r="C53" s="29">
        <v>6.8239999999999995E-2</v>
      </c>
      <c r="D53" s="29">
        <v>7.3319999999999996E-2</v>
      </c>
      <c r="E53" s="29">
        <v>7.2220000000000006E-2</v>
      </c>
      <c r="F53" s="29">
        <v>7.0999999999999994E-2</v>
      </c>
      <c r="G53" s="29">
        <v>7.1859999999999993E-2</v>
      </c>
      <c r="H53" s="34">
        <v>6.8360000000000004E-2</v>
      </c>
      <c r="I53" s="40">
        <f t="shared" si="0"/>
        <v>7.102E-2</v>
      </c>
      <c r="J53" s="49">
        <f t="shared" si="1"/>
        <v>94.693333333333342</v>
      </c>
      <c r="K53" s="28">
        <v>7.5190000000000007E-2</v>
      </c>
      <c r="L53" s="29">
        <v>7.2940000000000005E-2</v>
      </c>
      <c r="M53" s="29">
        <v>7.2849999999999998E-2</v>
      </c>
      <c r="N53" s="29">
        <v>7.7429999999999999E-2</v>
      </c>
      <c r="O53" s="29">
        <v>7.3359999999999995E-2</v>
      </c>
      <c r="P53" s="29">
        <v>7.5109999999999996E-2</v>
      </c>
      <c r="Q53" s="58">
        <v>7.8979999999999995E-2</v>
      </c>
      <c r="R53" s="40">
        <f t="shared" si="2"/>
        <v>7.5122857142857144E-2</v>
      </c>
      <c r="S53" s="49">
        <f t="shared" si="3"/>
        <v>100.16380952380952</v>
      </c>
      <c r="T53" s="28">
        <v>7.5190000000000007E-2</v>
      </c>
      <c r="U53" s="29">
        <v>8.1290000000000001E-2</v>
      </c>
      <c r="V53" s="29">
        <v>8.1640000000000004E-2</v>
      </c>
      <c r="W53" s="29">
        <v>7.6590000000000005E-2</v>
      </c>
      <c r="X53" s="29">
        <v>7.424E-2</v>
      </c>
      <c r="Y53" s="29">
        <v>7.9500000000000001E-2</v>
      </c>
      <c r="Z53" s="74">
        <v>8.2290000000000002E-2</v>
      </c>
      <c r="AA53" s="42"/>
      <c r="AB53" s="44"/>
      <c r="AE53" s="140"/>
      <c r="AF53" s="140"/>
      <c r="AG53" s="140"/>
      <c r="AH53" s="140"/>
      <c r="AI53" s="140"/>
      <c r="AJ53" s="140"/>
      <c r="AK53" s="140"/>
    </row>
    <row r="54" spans="1:37" x14ac:dyDescent="0.25">
      <c r="A54" s="16" t="s">
        <v>53</v>
      </c>
      <c r="B54" s="28">
        <v>6.7790000000000003E-2</v>
      </c>
      <c r="C54" s="29">
        <v>7.7450000000000005E-2</v>
      </c>
      <c r="D54" s="29">
        <v>7.2779999999999997E-2</v>
      </c>
      <c r="E54" s="29">
        <v>7.7009999999999995E-2</v>
      </c>
      <c r="F54" s="29">
        <v>7.3660000000000003E-2</v>
      </c>
      <c r="G54" s="29">
        <v>7.5889999999999999E-2</v>
      </c>
      <c r="H54" s="34">
        <v>7.3349999999999999E-2</v>
      </c>
      <c r="I54" s="40">
        <f t="shared" si="0"/>
        <v>7.399E-2</v>
      </c>
      <c r="J54" s="49">
        <f t="shared" si="1"/>
        <v>98.653333333333336</v>
      </c>
      <c r="K54" s="28">
        <v>7.0650000000000004E-2</v>
      </c>
      <c r="L54" s="29">
        <v>7.6100000000000001E-2</v>
      </c>
      <c r="M54" s="29">
        <v>7.4249999999999997E-2</v>
      </c>
      <c r="N54" s="29">
        <v>7.1110000000000007E-2</v>
      </c>
      <c r="O54" s="29">
        <v>7.6740000000000003E-2</v>
      </c>
      <c r="P54" s="29">
        <v>6.8540000000000004E-2</v>
      </c>
      <c r="Q54" s="58">
        <v>7.7640000000000001E-2</v>
      </c>
      <c r="R54" s="40">
        <f t="shared" si="2"/>
        <v>7.3575714285714286E-2</v>
      </c>
      <c r="S54" s="49">
        <f t="shared" si="3"/>
        <v>98.100952380952393</v>
      </c>
      <c r="T54" s="28">
        <v>7.1199999999999999E-2</v>
      </c>
      <c r="U54" s="29">
        <v>7.8609999999999999E-2</v>
      </c>
      <c r="V54" s="29">
        <v>7.7950000000000005E-2</v>
      </c>
      <c r="W54" s="29">
        <v>6.6780000000000006E-2</v>
      </c>
      <c r="X54" s="29">
        <v>7.3029999999999998E-2</v>
      </c>
      <c r="Y54" s="29">
        <v>7.4279999999999999E-2</v>
      </c>
      <c r="Z54" s="74">
        <v>7.7200000000000005E-2</v>
      </c>
      <c r="AA54" s="42"/>
      <c r="AB54" s="44"/>
      <c r="AE54" s="140"/>
      <c r="AF54" s="140"/>
      <c r="AG54" s="140"/>
      <c r="AH54" s="140"/>
      <c r="AI54" s="140"/>
      <c r="AJ54" s="140"/>
      <c r="AK54" s="140"/>
    </row>
    <row r="55" spans="1:37" x14ac:dyDescent="0.25">
      <c r="A55" s="16" t="s">
        <v>54</v>
      </c>
      <c r="B55" s="28">
        <v>7.1620000000000003E-2</v>
      </c>
      <c r="C55" s="29">
        <v>7.5719999999999996E-2</v>
      </c>
      <c r="D55" s="29">
        <v>7.1629999999999999E-2</v>
      </c>
      <c r="E55" s="29">
        <v>7.1160000000000001E-2</v>
      </c>
      <c r="F55" s="29">
        <v>7.6200000000000004E-2</v>
      </c>
      <c r="G55" s="29">
        <v>7.2359999999999994E-2</v>
      </c>
      <c r="H55" s="34">
        <v>7.4399999999999994E-2</v>
      </c>
      <c r="I55" s="40">
        <f t="shared" si="0"/>
        <v>7.3298571428571421E-2</v>
      </c>
      <c r="J55" s="49">
        <f t="shared" si="1"/>
        <v>97.731428571428566</v>
      </c>
      <c r="K55" s="28">
        <v>7.6109999999999997E-2</v>
      </c>
      <c r="L55" s="29">
        <v>7.6069999999999999E-2</v>
      </c>
      <c r="M55" s="29">
        <v>7.4880000000000002E-2</v>
      </c>
      <c r="N55" s="29">
        <v>7.9030000000000003E-2</v>
      </c>
      <c r="O55" s="29">
        <v>7.8240000000000004E-2</v>
      </c>
      <c r="P55" s="29">
        <v>8.1720000000000001E-2</v>
      </c>
      <c r="Q55" s="58">
        <v>7.9570000000000002E-2</v>
      </c>
      <c r="R55" s="40">
        <f t="shared" si="2"/>
        <v>7.7945714285714285E-2</v>
      </c>
      <c r="S55" s="49">
        <f t="shared" si="3"/>
        <v>103.92761904761905</v>
      </c>
      <c r="T55" s="28">
        <v>7.7619999999999995E-2</v>
      </c>
      <c r="U55" s="29">
        <v>7.4319999999999997E-2</v>
      </c>
      <c r="V55" s="29">
        <v>8.3760000000000001E-2</v>
      </c>
      <c r="W55" s="29">
        <v>6.7860000000000004E-2</v>
      </c>
      <c r="X55" s="29">
        <v>7.714E-2</v>
      </c>
      <c r="Y55" s="29">
        <v>7.8969999999999999E-2</v>
      </c>
      <c r="Z55" s="74">
        <v>8.1199999999999994E-2</v>
      </c>
      <c r="AA55" s="42"/>
      <c r="AB55" s="44"/>
      <c r="AC55" s="135"/>
      <c r="AE55" s="140"/>
      <c r="AF55" s="140"/>
      <c r="AG55" s="140"/>
      <c r="AH55" s="140"/>
      <c r="AI55" s="140"/>
      <c r="AJ55" s="140"/>
      <c r="AK55" s="140"/>
    </row>
    <row r="56" spans="1:37" x14ac:dyDescent="0.25">
      <c r="A56" s="16" t="s">
        <v>55</v>
      </c>
      <c r="B56" s="28">
        <v>7.5139999999999998E-2</v>
      </c>
      <c r="C56" s="29">
        <v>7.5029999999999999E-2</v>
      </c>
      <c r="D56" s="29">
        <v>7.5749999999999998E-2</v>
      </c>
      <c r="E56" s="29">
        <v>7.6990000000000003E-2</v>
      </c>
      <c r="F56" s="29">
        <v>8.0079999999999998E-2</v>
      </c>
      <c r="G56" s="29">
        <v>7.4779999999999999E-2</v>
      </c>
      <c r="H56" s="34">
        <v>7.7729999999999994E-2</v>
      </c>
      <c r="I56" s="40">
        <f t="shared" si="0"/>
        <v>7.6499999999999999E-2</v>
      </c>
      <c r="J56" s="49">
        <f t="shared" si="1"/>
        <v>102</v>
      </c>
      <c r="K56" s="28">
        <v>7.4980000000000005E-2</v>
      </c>
      <c r="L56" s="29">
        <v>8.0210000000000004E-2</v>
      </c>
      <c r="M56" s="29">
        <v>7.6530000000000001E-2</v>
      </c>
      <c r="N56" s="29">
        <v>7.8310000000000005E-2</v>
      </c>
      <c r="O56" s="29">
        <v>7.9930000000000001E-2</v>
      </c>
      <c r="P56" s="29">
        <v>8.1799999999999998E-2</v>
      </c>
      <c r="Q56" s="58">
        <v>8.1960000000000005E-2</v>
      </c>
      <c r="R56" s="40">
        <f t="shared" si="2"/>
        <v>7.9102857142857141E-2</v>
      </c>
      <c r="S56" s="49">
        <f t="shared" si="3"/>
        <v>105.47047619047621</v>
      </c>
      <c r="T56" s="28">
        <v>7.8939999999999996E-2</v>
      </c>
      <c r="U56" s="29">
        <v>7.4020000000000002E-2</v>
      </c>
      <c r="V56" s="29">
        <v>8.2369999999999999E-2</v>
      </c>
      <c r="W56" s="29">
        <v>7.571E-2</v>
      </c>
      <c r="X56" s="29">
        <v>7.4870000000000006E-2</v>
      </c>
      <c r="Y56" s="29">
        <v>7.8380000000000005E-2</v>
      </c>
      <c r="Z56" s="74">
        <v>8.1640000000000004E-2</v>
      </c>
      <c r="AA56" s="42"/>
      <c r="AB56" s="44"/>
      <c r="AE56" s="140"/>
      <c r="AF56" s="140"/>
      <c r="AG56" s="140"/>
      <c r="AH56" s="140"/>
      <c r="AI56" s="140"/>
      <c r="AJ56" s="140"/>
      <c r="AK56" s="140"/>
    </row>
    <row r="57" spans="1:37" x14ac:dyDescent="0.25">
      <c r="A57" s="16" t="s">
        <v>56</v>
      </c>
      <c r="B57" s="28">
        <v>7.6969999999999997E-2</v>
      </c>
      <c r="C57" s="29">
        <v>7.2359999999999994E-2</v>
      </c>
      <c r="D57" s="29">
        <v>7.5139999999999998E-2</v>
      </c>
      <c r="E57" s="29">
        <v>7.6090000000000005E-2</v>
      </c>
      <c r="F57" s="29">
        <v>8.2869999999999999E-2</v>
      </c>
      <c r="G57" s="29">
        <v>8.1259999999999999E-2</v>
      </c>
      <c r="H57" s="34">
        <v>7.6289999999999997E-2</v>
      </c>
      <c r="I57" s="40">
        <f t="shared" si="0"/>
        <v>7.7282857142857139E-2</v>
      </c>
      <c r="J57" s="49">
        <f t="shared" si="1"/>
        <v>103.04380952380951</v>
      </c>
      <c r="K57" s="28">
        <v>8.5849999999999996E-2</v>
      </c>
      <c r="L57" s="29">
        <v>8.226E-2</v>
      </c>
      <c r="M57" s="29">
        <v>7.0999999999999994E-2</v>
      </c>
      <c r="N57" s="29">
        <v>7.4719999999999995E-2</v>
      </c>
      <c r="O57" s="29">
        <v>7.5520000000000004E-2</v>
      </c>
      <c r="P57" s="29">
        <v>8.1009999999999999E-2</v>
      </c>
      <c r="Q57" s="58">
        <v>8.2610000000000003E-2</v>
      </c>
      <c r="R57" s="40">
        <f t="shared" si="2"/>
        <v>7.899571428571428E-2</v>
      </c>
      <c r="S57" s="49">
        <f t="shared" si="3"/>
        <v>105.32761904761905</v>
      </c>
      <c r="T57" s="28">
        <v>7.1870000000000003E-2</v>
      </c>
      <c r="U57" s="29">
        <v>7.6550000000000007E-2</v>
      </c>
      <c r="V57" s="29">
        <v>7.7060000000000003E-2</v>
      </c>
      <c r="W57" s="29">
        <v>7.4029999999999999E-2</v>
      </c>
      <c r="X57" s="29">
        <v>6.1280000000000001E-2</v>
      </c>
      <c r="Y57" s="29">
        <v>7.7759999999999996E-2</v>
      </c>
      <c r="Z57" s="74">
        <v>7.3020000000000002E-2</v>
      </c>
      <c r="AA57" s="42"/>
      <c r="AB57" s="44"/>
      <c r="AE57" s="140"/>
      <c r="AF57" s="140"/>
      <c r="AG57" s="140"/>
      <c r="AH57" s="140"/>
      <c r="AI57" s="140"/>
      <c r="AJ57" s="140"/>
      <c r="AK57" s="140"/>
    </row>
    <row r="58" spans="1:37" x14ac:dyDescent="0.25">
      <c r="A58" s="16" t="s">
        <v>57</v>
      </c>
      <c r="B58" s="28">
        <v>8.4610000000000005E-2</v>
      </c>
      <c r="C58" s="29">
        <v>7.5590000000000004E-2</v>
      </c>
      <c r="D58" s="29">
        <v>8.3460000000000006E-2</v>
      </c>
      <c r="E58" s="29">
        <v>7.5459999999999999E-2</v>
      </c>
      <c r="F58" s="29">
        <v>7.5230000000000005E-2</v>
      </c>
      <c r="G58" s="29">
        <v>8.0810000000000007E-2</v>
      </c>
      <c r="H58" s="34">
        <v>7.7549999999999994E-2</v>
      </c>
      <c r="I58" s="40">
        <f t="shared" si="0"/>
        <v>7.8958571428571434E-2</v>
      </c>
      <c r="J58" s="49">
        <f t="shared" si="1"/>
        <v>105.27809523809526</v>
      </c>
      <c r="K58" s="28">
        <v>7.9000000000000001E-2</v>
      </c>
      <c r="L58" s="29">
        <v>8.4879999999999997E-2</v>
      </c>
      <c r="M58" s="29">
        <v>8.0130000000000007E-2</v>
      </c>
      <c r="N58" s="29">
        <v>7.7179999999999999E-2</v>
      </c>
      <c r="O58" s="29">
        <v>6.7629999999999996E-2</v>
      </c>
      <c r="P58" s="29">
        <v>8.2570000000000005E-2</v>
      </c>
      <c r="Q58" s="58">
        <v>8.8520000000000001E-2</v>
      </c>
      <c r="R58" s="40">
        <f t="shared" si="2"/>
        <v>7.9987142857142854E-2</v>
      </c>
      <c r="S58" s="49">
        <f t="shared" si="3"/>
        <v>106.64952380952381</v>
      </c>
      <c r="T58" s="28">
        <v>8.0130000000000007E-2</v>
      </c>
      <c r="U58" s="29">
        <v>7.6759999999999995E-2</v>
      </c>
      <c r="V58" s="29">
        <v>6.2820000000000001E-2</v>
      </c>
      <c r="W58" s="29">
        <v>6.6530000000000006E-2</v>
      </c>
      <c r="X58" s="29">
        <v>7.0029999999999995E-2</v>
      </c>
      <c r="Y58" s="29">
        <v>7.7119999999999994E-2</v>
      </c>
      <c r="Z58" s="74">
        <v>7.0529999999999995E-2</v>
      </c>
      <c r="AA58" s="42"/>
      <c r="AB58" s="44"/>
      <c r="AE58" s="140"/>
      <c r="AF58" s="140"/>
      <c r="AG58" s="140"/>
      <c r="AH58" s="140"/>
      <c r="AI58" s="140"/>
      <c r="AJ58" s="140"/>
      <c r="AK58" s="140"/>
    </row>
    <row r="59" spans="1:37" x14ac:dyDescent="0.25">
      <c r="A59" s="16" t="s">
        <v>58</v>
      </c>
      <c r="B59" s="28">
        <v>7.8140000000000001E-2</v>
      </c>
      <c r="C59" s="29">
        <v>5.79E-2</v>
      </c>
      <c r="D59" s="29">
        <v>6.1510000000000002E-2</v>
      </c>
      <c r="E59" s="29">
        <v>8.8489999999999999E-2</v>
      </c>
      <c r="F59" s="29">
        <v>7.8619999999999995E-2</v>
      </c>
      <c r="G59" s="29">
        <v>7.2569999999999996E-2</v>
      </c>
      <c r="H59" s="34">
        <v>5.1139999999999998E-2</v>
      </c>
      <c r="I59" s="40">
        <f t="shared" si="0"/>
        <v>6.9767142857142861E-2</v>
      </c>
      <c r="J59" s="49">
        <f t="shared" si="1"/>
        <v>93.022857142857148</v>
      </c>
      <c r="K59" s="28">
        <v>5.296E-2</v>
      </c>
      <c r="L59" s="29">
        <v>9.0060000000000001E-2</v>
      </c>
      <c r="M59" s="29">
        <v>9.3009999999999995E-2</v>
      </c>
      <c r="N59" s="29">
        <v>7.9250000000000001E-2</v>
      </c>
      <c r="O59" s="29">
        <v>7.9409999999999994E-2</v>
      </c>
      <c r="P59" s="29">
        <v>5.9299999999999999E-2</v>
      </c>
      <c r="Q59" s="58">
        <v>8.5180000000000006E-2</v>
      </c>
      <c r="R59" s="40">
        <f t="shared" si="2"/>
        <v>7.7024285714285726E-2</v>
      </c>
      <c r="S59" s="49">
        <f t="shared" si="3"/>
        <v>102.69904761904765</v>
      </c>
      <c r="T59" s="28">
        <v>5.5309999999999998E-2</v>
      </c>
      <c r="U59" s="29">
        <v>7.7450000000000005E-2</v>
      </c>
      <c r="V59" s="29">
        <v>8.5800000000000001E-2</v>
      </c>
      <c r="W59" s="29">
        <v>6.5290000000000001E-2</v>
      </c>
      <c r="X59" s="29">
        <v>6.5939999999999999E-2</v>
      </c>
      <c r="Y59" s="29">
        <v>7.7219999999999997E-2</v>
      </c>
      <c r="Z59" s="74">
        <v>8.251E-2</v>
      </c>
      <c r="AA59" s="42"/>
      <c r="AB59" s="44"/>
      <c r="AE59" s="140"/>
      <c r="AF59" s="140"/>
      <c r="AG59" s="140"/>
      <c r="AH59" s="140"/>
      <c r="AI59" s="140"/>
      <c r="AJ59" s="140"/>
      <c r="AK59" s="140"/>
    </row>
    <row r="60" spans="1:37" s="135" customFormat="1" x14ac:dyDescent="0.25">
      <c r="A60" s="132" t="s">
        <v>59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4">
        <f t="shared" si="0"/>
        <v>0</v>
      </c>
      <c r="J60" s="55">
        <f t="shared" si="1"/>
        <v>0</v>
      </c>
      <c r="K60" s="51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141">
        <v>0</v>
      </c>
      <c r="R60" s="40">
        <f t="shared" si="2"/>
        <v>0</v>
      </c>
      <c r="S60" s="49">
        <f t="shared" si="3"/>
        <v>0</v>
      </c>
      <c r="T60" s="51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145">
        <v>0</v>
      </c>
      <c r="AA60" s="133"/>
      <c r="AB60" s="134"/>
      <c r="AC60" s="3"/>
      <c r="AD60" s="138"/>
      <c r="AE60" s="138"/>
      <c r="AF60" s="138"/>
      <c r="AG60" s="138"/>
      <c r="AH60" s="138"/>
      <c r="AI60" s="138"/>
      <c r="AJ60" s="138"/>
      <c r="AK60" s="140"/>
    </row>
    <row r="61" spans="1:37" x14ac:dyDescent="0.25">
      <c r="A61" s="16" t="s">
        <v>60</v>
      </c>
      <c r="B61" s="28">
        <v>7.356E-2</v>
      </c>
      <c r="C61" s="29">
        <v>7.2660000000000002E-2</v>
      </c>
      <c r="D61" s="29">
        <v>7.3959999999999998E-2</v>
      </c>
      <c r="E61" s="29">
        <v>8.3839999999999998E-2</v>
      </c>
      <c r="F61" s="29">
        <v>7.8719999999999998E-2</v>
      </c>
      <c r="G61" s="29">
        <v>8.5849999999999996E-2</v>
      </c>
      <c r="H61" s="34">
        <v>7.3330000000000006E-2</v>
      </c>
      <c r="I61" s="40">
        <f t="shared" si="0"/>
        <v>7.7417142857142851E-2</v>
      </c>
      <c r="J61" s="49">
        <f t="shared" si="1"/>
        <v>103.22285714285715</v>
      </c>
      <c r="K61" s="28">
        <v>7.6929999999999998E-2</v>
      </c>
      <c r="L61" s="29">
        <v>7.0760000000000003E-2</v>
      </c>
      <c r="M61" s="29">
        <v>7.2419999999999998E-2</v>
      </c>
      <c r="N61" s="29">
        <v>7.1620000000000003E-2</v>
      </c>
      <c r="O61" s="29">
        <v>7.1199999999999999E-2</v>
      </c>
      <c r="P61" s="29">
        <v>6.7949999999999997E-2</v>
      </c>
      <c r="Q61" s="58">
        <v>7.009E-2</v>
      </c>
      <c r="R61" s="40">
        <f t="shared" si="2"/>
        <v>7.1567142857142857E-2</v>
      </c>
      <c r="S61" s="49">
        <f t="shared" si="3"/>
        <v>95.42285714285714</v>
      </c>
      <c r="T61" s="28">
        <v>7.911E-2</v>
      </c>
      <c r="U61" s="29">
        <v>7.0190000000000002E-2</v>
      </c>
      <c r="V61" s="29">
        <v>7.4200000000000002E-2</v>
      </c>
      <c r="W61" s="29">
        <v>7.1309999999999998E-2</v>
      </c>
      <c r="X61" s="29">
        <v>6.9320000000000007E-2</v>
      </c>
      <c r="Y61" s="29">
        <v>6.5329999999999999E-2</v>
      </c>
      <c r="Z61" s="74">
        <v>7.3980000000000004E-2</v>
      </c>
      <c r="AA61" s="42"/>
      <c r="AB61" s="44"/>
      <c r="AE61" s="140"/>
      <c r="AF61" s="140"/>
      <c r="AG61" s="140"/>
      <c r="AH61" s="140"/>
      <c r="AI61" s="140"/>
      <c r="AJ61" s="140"/>
      <c r="AK61" s="140"/>
    </row>
    <row r="62" spans="1:37" x14ac:dyDescent="0.25">
      <c r="A62" s="16" t="s">
        <v>61</v>
      </c>
      <c r="B62" s="28">
        <v>8.4250000000000005E-2</v>
      </c>
      <c r="C62" s="29">
        <v>9.1310000000000002E-2</v>
      </c>
      <c r="D62" s="29">
        <v>8.4519999999999998E-2</v>
      </c>
      <c r="E62" s="29">
        <v>8.8010000000000005E-2</v>
      </c>
      <c r="F62" s="29">
        <v>9.178E-2</v>
      </c>
      <c r="G62" s="29">
        <v>0.10106999999999999</v>
      </c>
      <c r="H62" s="34">
        <v>0.10291</v>
      </c>
      <c r="I62" s="40">
        <f t="shared" si="0"/>
        <v>9.1978571428571437E-2</v>
      </c>
      <c r="J62" s="49">
        <f t="shared" si="1"/>
        <v>122.63809523809526</v>
      </c>
      <c r="K62" s="28">
        <v>7.0870000000000002E-2</v>
      </c>
      <c r="L62" s="29">
        <v>7.2499999999999995E-2</v>
      </c>
      <c r="M62" s="29">
        <v>8.7169999999999997E-2</v>
      </c>
      <c r="N62" s="29">
        <v>8.1089999999999995E-2</v>
      </c>
      <c r="O62" s="29">
        <v>7.9000000000000001E-2</v>
      </c>
      <c r="P62" s="29">
        <v>7.9289999999999999E-2</v>
      </c>
      <c r="Q62" s="58">
        <v>8.0509999999999998E-2</v>
      </c>
      <c r="R62" s="40">
        <f t="shared" si="2"/>
        <v>7.8632857142857143E-2</v>
      </c>
      <c r="S62" s="49">
        <f t="shared" si="3"/>
        <v>104.84380952380954</v>
      </c>
      <c r="T62" s="28">
        <v>8.233E-2</v>
      </c>
      <c r="U62" s="29">
        <v>8.269E-2</v>
      </c>
      <c r="V62" s="29">
        <v>8.3750000000000005E-2</v>
      </c>
      <c r="W62" s="29">
        <v>7.7880000000000005E-2</v>
      </c>
      <c r="X62" s="29">
        <v>7.9659999999999995E-2</v>
      </c>
      <c r="Y62" s="29">
        <v>8.2210000000000005E-2</v>
      </c>
      <c r="Z62" s="74">
        <v>8.1600000000000006E-2</v>
      </c>
      <c r="AA62" s="42"/>
      <c r="AB62" s="44"/>
      <c r="AE62" s="140"/>
      <c r="AF62" s="140"/>
      <c r="AG62" s="140"/>
      <c r="AH62" s="140"/>
      <c r="AI62" s="140"/>
      <c r="AJ62" s="140"/>
      <c r="AK62" s="140"/>
    </row>
    <row r="63" spans="1:37" x14ac:dyDescent="0.25">
      <c r="A63" s="16" t="s">
        <v>62</v>
      </c>
      <c r="B63" s="28">
        <v>7.6429999999999998E-2</v>
      </c>
      <c r="C63" s="29">
        <v>7.3840000000000003E-2</v>
      </c>
      <c r="D63" s="29">
        <v>7.9829999999999998E-2</v>
      </c>
      <c r="E63" s="29">
        <v>7.7549999999999994E-2</v>
      </c>
      <c r="F63" s="29">
        <v>7.6490000000000002E-2</v>
      </c>
      <c r="G63" s="29">
        <v>7.8719999999999998E-2</v>
      </c>
      <c r="H63" s="34">
        <v>7.2370000000000004E-2</v>
      </c>
      <c r="I63" s="40">
        <f t="shared" si="0"/>
        <v>7.6461428571428583E-2</v>
      </c>
      <c r="J63" s="49">
        <f t="shared" si="1"/>
        <v>101.94857142857146</v>
      </c>
      <c r="K63" s="28">
        <v>7.3429999999999995E-2</v>
      </c>
      <c r="L63" s="29">
        <v>7.0599999999999996E-2</v>
      </c>
      <c r="M63" s="29">
        <v>7.8399999999999997E-2</v>
      </c>
      <c r="N63" s="29">
        <v>7.7049999999999993E-2</v>
      </c>
      <c r="O63" s="29">
        <v>7.4749999999999997E-2</v>
      </c>
      <c r="P63" s="29">
        <v>7.8969999999999999E-2</v>
      </c>
      <c r="Q63" s="58">
        <v>7.6319999999999999E-2</v>
      </c>
      <c r="R63" s="40">
        <f t="shared" si="2"/>
        <v>7.5645714285714288E-2</v>
      </c>
      <c r="S63" s="49">
        <f t="shared" si="3"/>
        <v>100.86095238095238</v>
      </c>
      <c r="T63" s="28">
        <v>8.0110000000000001E-2</v>
      </c>
      <c r="U63" s="29">
        <v>6.9320000000000007E-2</v>
      </c>
      <c r="V63" s="29">
        <v>7.3300000000000004E-2</v>
      </c>
      <c r="W63" s="29">
        <v>6.9290000000000004E-2</v>
      </c>
      <c r="X63" s="29">
        <v>6.8559999999999996E-2</v>
      </c>
      <c r="Y63" s="29">
        <v>7.1480000000000002E-2</v>
      </c>
      <c r="Z63" s="74">
        <v>7.4929999999999997E-2</v>
      </c>
      <c r="AA63" s="42"/>
      <c r="AB63" s="44"/>
      <c r="AE63" s="140"/>
      <c r="AF63" s="140"/>
      <c r="AG63" s="140"/>
      <c r="AH63" s="140"/>
      <c r="AI63" s="140"/>
      <c r="AJ63" s="140"/>
      <c r="AK63" s="140"/>
    </row>
    <row r="64" spans="1:37" x14ac:dyDescent="0.25">
      <c r="A64" s="16" t="s">
        <v>63</v>
      </c>
      <c r="B64" s="28">
        <v>7.5029999999999999E-2</v>
      </c>
      <c r="C64" s="29">
        <v>7.3599999999999999E-2</v>
      </c>
      <c r="D64" s="29">
        <v>7.6929999999999998E-2</v>
      </c>
      <c r="E64" s="29">
        <v>7.7259999999999995E-2</v>
      </c>
      <c r="F64" s="29">
        <v>7.3349999999999999E-2</v>
      </c>
      <c r="G64" s="29">
        <v>7.9130000000000006E-2</v>
      </c>
      <c r="H64" s="34">
        <v>7.3620000000000005E-2</v>
      </c>
      <c r="I64" s="40">
        <f t="shared" si="0"/>
        <v>7.5560000000000002E-2</v>
      </c>
      <c r="J64" s="49">
        <f t="shared" si="1"/>
        <v>100.74666666666667</v>
      </c>
      <c r="K64" s="28">
        <v>7.4060000000000001E-2</v>
      </c>
      <c r="L64" s="29">
        <v>6.862E-2</v>
      </c>
      <c r="M64" s="29">
        <v>6.9379999999999997E-2</v>
      </c>
      <c r="N64" s="29">
        <v>6.8440000000000001E-2</v>
      </c>
      <c r="O64" s="29">
        <v>6.9349999999999995E-2</v>
      </c>
      <c r="P64" s="29">
        <v>6.8089999999999998E-2</v>
      </c>
      <c r="Q64" s="58">
        <v>6.8839999999999998E-2</v>
      </c>
      <c r="R64" s="40">
        <f t="shared" si="2"/>
        <v>6.9540000000000005E-2</v>
      </c>
      <c r="S64" s="49">
        <f t="shared" si="3"/>
        <v>92.720000000000013</v>
      </c>
      <c r="T64" s="28">
        <v>7.2690000000000005E-2</v>
      </c>
      <c r="U64" s="29">
        <v>6.9419999999999996E-2</v>
      </c>
      <c r="V64" s="29">
        <v>7.1199999999999999E-2</v>
      </c>
      <c r="W64" s="29">
        <v>6.8699999999999997E-2</v>
      </c>
      <c r="X64" s="29">
        <v>6.4530000000000004E-2</v>
      </c>
      <c r="Y64" s="29">
        <v>6.8099999999999994E-2</v>
      </c>
      <c r="Z64" s="74">
        <v>7.2679999999999995E-2</v>
      </c>
      <c r="AA64" s="42"/>
      <c r="AB64" s="44"/>
      <c r="AE64" s="140"/>
      <c r="AF64" s="140"/>
      <c r="AG64" s="140"/>
      <c r="AH64" s="140"/>
      <c r="AI64" s="140"/>
      <c r="AJ64" s="140"/>
      <c r="AK64" s="140"/>
    </row>
    <row r="65" spans="1:37" x14ac:dyDescent="0.25">
      <c r="A65" s="16" t="s">
        <v>64</v>
      </c>
      <c r="B65" s="28">
        <v>8.0710000000000004E-2</v>
      </c>
      <c r="C65" s="29">
        <v>7.6240000000000002E-2</v>
      </c>
      <c r="D65" s="29">
        <v>7.6590000000000005E-2</v>
      </c>
      <c r="E65" s="29">
        <v>7.3770000000000002E-2</v>
      </c>
      <c r="F65" s="29">
        <v>7.3219999999999993E-2</v>
      </c>
      <c r="G65" s="29">
        <v>8.276E-2</v>
      </c>
      <c r="H65" s="34">
        <v>7.5270000000000004E-2</v>
      </c>
      <c r="I65" s="40">
        <f t="shared" si="0"/>
        <v>7.6937142857142857E-2</v>
      </c>
      <c r="J65" s="49">
        <f t="shared" si="1"/>
        <v>102.58285714285715</v>
      </c>
      <c r="K65" s="28">
        <v>8.0189999999999997E-2</v>
      </c>
      <c r="L65" s="29">
        <v>7.7160000000000006E-2</v>
      </c>
      <c r="M65" s="29">
        <v>8.4390000000000007E-2</v>
      </c>
      <c r="N65" s="29">
        <v>7.8E-2</v>
      </c>
      <c r="O65" s="29">
        <v>7.3940000000000006E-2</v>
      </c>
      <c r="P65" s="29">
        <v>8.1019999999999995E-2</v>
      </c>
      <c r="Q65" s="58">
        <v>7.6079999999999995E-2</v>
      </c>
      <c r="R65" s="40">
        <f t="shared" si="2"/>
        <v>7.8682857142857152E-2</v>
      </c>
      <c r="S65" s="49">
        <f t="shared" si="3"/>
        <v>104.9104761904762</v>
      </c>
      <c r="T65" s="28">
        <v>7.8710000000000002E-2</v>
      </c>
      <c r="U65" s="29">
        <v>8.2189999999999999E-2</v>
      </c>
      <c r="V65" s="29">
        <v>7.7950000000000005E-2</v>
      </c>
      <c r="W65" s="29">
        <v>7.5789999999999996E-2</v>
      </c>
      <c r="X65" s="29">
        <v>7.1139999999999995E-2</v>
      </c>
      <c r="Y65" s="29">
        <v>8.0449999999999994E-2</v>
      </c>
      <c r="Z65" s="74">
        <v>8.1170000000000006E-2</v>
      </c>
      <c r="AA65" s="42"/>
      <c r="AB65" s="44"/>
      <c r="AE65" s="140"/>
      <c r="AF65" s="140"/>
      <c r="AG65" s="140"/>
      <c r="AH65" s="140"/>
      <c r="AI65" s="140"/>
      <c r="AJ65" s="140"/>
      <c r="AK65" s="140"/>
    </row>
    <row r="66" spans="1:37" x14ac:dyDescent="0.25">
      <c r="A66" s="16" t="s">
        <v>65</v>
      </c>
      <c r="B66" s="28">
        <v>7.442E-2</v>
      </c>
      <c r="C66" s="29">
        <v>7.671E-2</v>
      </c>
      <c r="D66" s="29">
        <v>7.5270000000000004E-2</v>
      </c>
      <c r="E66" s="29">
        <v>7.8399999999999997E-2</v>
      </c>
      <c r="F66" s="29">
        <v>7.7410000000000007E-2</v>
      </c>
      <c r="G66" s="29">
        <v>8.2150000000000001E-2</v>
      </c>
      <c r="H66" s="34">
        <v>7.4310000000000001E-2</v>
      </c>
      <c r="I66" s="40">
        <f t="shared" si="0"/>
        <v>7.6952857142857142E-2</v>
      </c>
      <c r="J66" s="49">
        <f t="shared" si="1"/>
        <v>102.60380952380952</v>
      </c>
      <c r="K66" s="28">
        <v>7.2099999999999997E-2</v>
      </c>
      <c r="L66" s="29">
        <v>7.22E-2</v>
      </c>
      <c r="M66" s="29">
        <v>7.3899999999999993E-2</v>
      </c>
      <c r="N66" s="29">
        <v>7.4829999999999994E-2</v>
      </c>
      <c r="O66" s="29">
        <v>7.059E-2</v>
      </c>
      <c r="P66" s="29">
        <v>7.1400000000000005E-2</v>
      </c>
      <c r="Q66" s="58">
        <v>7.6869999999999994E-2</v>
      </c>
      <c r="R66" s="40">
        <f t="shared" si="2"/>
        <v>7.3127142857142849E-2</v>
      </c>
      <c r="S66" s="49">
        <f t="shared" si="3"/>
        <v>97.502857142857138</v>
      </c>
      <c r="T66" s="28">
        <v>7.6929999999999998E-2</v>
      </c>
      <c r="U66" s="29">
        <v>7.2980000000000003E-2</v>
      </c>
      <c r="V66" s="29">
        <v>7.5950000000000004E-2</v>
      </c>
      <c r="W66" s="29">
        <v>7.2109999999999994E-2</v>
      </c>
      <c r="X66" s="29">
        <v>6.991E-2</v>
      </c>
      <c r="Y66" s="29">
        <v>7.2059999999999999E-2</v>
      </c>
      <c r="Z66" s="74">
        <v>7.6380000000000003E-2</v>
      </c>
      <c r="AA66" s="42"/>
      <c r="AB66" s="44"/>
      <c r="AE66" s="140"/>
      <c r="AF66" s="140"/>
      <c r="AG66" s="140"/>
      <c r="AH66" s="140"/>
      <c r="AI66" s="140"/>
      <c r="AJ66" s="140"/>
      <c r="AK66" s="140"/>
    </row>
    <row r="67" spans="1:37" x14ac:dyDescent="0.25">
      <c r="A67" s="16" t="s">
        <v>66</v>
      </c>
      <c r="B67" s="28">
        <v>7.2840000000000002E-2</v>
      </c>
      <c r="C67" s="29">
        <v>7.664E-2</v>
      </c>
      <c r="D67" s="29">
        <v>7.8909999999999994E-2</v>
      </c>
      <c r="E67" s="29">
        <v>8.0500000000000002E-2</v>
      </c>
      <c r="F67" s="29">
        <v>7.9159999999999994E-2</v>
      </c>
      <c r="G67" s="29">
        <v>8.0119999999999997E-2</v>
      </c>
      <c r="H67" s="34">
        <v>7.4450000000000002E-2</v>
      </c>
      <c r="I67" s="40">
        <f t="shared" si="0"/>
        <v>7.7517142857142854E-2</v>
      </c>
      <c r="J67" s="49">
        <f t="shared" si="1"/>
        <v>103.35619047619046</v>
      </c>
      <c r="K67" s="28">
        <v>8.0689999999999998E-2</v>
      </c>
      <c r="L67" s="29">
        <v>7.8920000000000004E-2</v>
      </c>
      <c r="M67" s="29">
        <v>7.7079999999999996E-2</v>
      </c>
      <c r="N67" s="29">
        <v>7.2080000000000005E-2</v>
      </c>
      <c r="O67" s="29">
        <v>7.8380000000000005E-2</v>
      </c>
      <c r="P67" s="29">
        <v>7.8159999999999993E-2</v>
      </c>
      <c r="Q67" s="58">
        <v>7.6509999999999995E-2</v>
      </c>
      <c r="R67" s="40">
        <f t="shared" si="2"/>
        <v>7.7402857142857134E-2</v>
      </c>
      <c r="S67" s="49">
        <f t="shared" si="3"/>
        <v>103.20380952380953</v>
      </c>
      <c r="T67" s="28">
        <v>7.6189999999999994E-2</v>
      </c>
      <c r="U67" s="29">
        <v>7.7880000000000005E-2</v>
      </c>
      <c r="V67" s="29">
        <v>8.6040000000000005E-2</v>
      </c>
      <c r="W67" s="29">
        <v>7.8770000000000007E-2</v>
      </c>
      <c r="X67" s="29">
        <v>6.8290000000000003E-2</v>
      </c>
      <c r="Y67" s="29">
        <v>7.3410000000000003E-2</v>
      </c>
      <c r="Z67" s="74">
        <v>8.2739999999999994E-2</v>
      </c>
      <c r="AA67" s="42"/>
      <c r="AB67" s="44"/>
      <c r="AE67" s="140"/>
      <c r="AF67" s="140"/>
      <c r="AG67" s="140"/>
      <c r="AH67" s="140"/>
      <c r="AI67" s="140"/>
      <c r="AJ67" s="140"/>
      <c r="AK67" s="140"/>
    </row>
    <row r="68" spans="1:37" x14ac:dyDescent="0.25">
      <c r="A68" s="16" t="s">
        <v>67</v>
      </c>
      <c r="B68" s="28">
        <v>6.4339999999999994E-2</v>
      </c>
      <c r="C68" s="29">
        <v>6.7650000000000002E-2</v>
      </c>
      <c r="D68" s="29">
        <v>8.4909999999999999E-2</v>
      </c>
      <c r="E68" s="29">
        <v>8.5150000000000003E-2</v>
      </c>
      <c r="F68" s="29">
        <v>8.2750000000000004E-2</v>
      </c>
      <c r="G68" s="29">
        <v>6.2990000000000004E-2</v>
      </c>
      <c r="H68" s="34">
        <v>8.5209999999999994E-2</v>
      </c>
      <c r="I68" s="40">
        <f t="shared" si="0"/>
        <v>7.6142857142857137E-2</v>
      </c>
      <c r="J68" s="49">
        <f t="shared" si="1"/>
        <v>101.52380952380953</v>
      </c>
      <c r="K68" s="28">
        <v>6.6900000000000001E-2</v>
      </c>
      <c r="L68" s="29">
        <v>9.5380000000000006E-2</v>
      </c>
      <c r="M68" s="29">
        <v>0.10548</v>
      </c>
      <c r="N68" s="29">
        <v>6.8699999999999997E-2</v>
      </c>
      <c r="O68" s="29">
        <v>7.3260000000000006E-2</v>
      </c>
      <c r="P68" s="29">
        <v>9.3240000000000003E-2</v>
      </c>
      <c r="Q68" s="58">
        <v>7.4289999999999995E-2</v>
      </c>
      <c r="R68" s="40">
        <f t="shared" si="2"/>
        <v>8.2464285714285698E-2</v>
      </c>
      <c r="S68" s="49">
        <f t="shared" si="3"/>
        <v>109.95238095238093</v>
      </c>
      <c r="T68" s="28">
        <v>5.9279999999999999E-2</v>
      </c>
      <c r="U68" s="29">
        <v>9.1050000000000006E-2</v>
      </c>
      <c r="V68" s="29">
        <v>9.2030000000000001E-2</v>
      </c>
      <c r="W68" s="29">
        <v>8.0210000000000004E-2</v>
      </c>
      <c r="X68" s="29">
        <v>7.1999999999999995E-2</v>
      </c>
      <c r="Y68" s="29">
        <v>5.833E-2</v>
      </c>
      <c r="Z68" s="74">
        <v>4.6199999999999998E-2</v>
      </c>
      <c r="AA68" s="42"/>
      <c r="AB68" s="44"/>
      <c r="AE68" s="140"/>
      <c r="AF68" s="140"/>
      <c r="AG68" s="140"/>
      <c r="AH68" s="140"/>
      <c r="AI68" s="140"/>
      <c r="AJ68" s="140"/>
      <c r="AK68" s="140"/>
    </row>
    <row r="69" spans="1:37" x14ac:dyDescent="0.25">
      <c r="A69" s="16" t="s">
        <v>68</v>
      </c>
      <c r="B69" s="28">
        <v>7.3719999999999994E-2</v>
      </c>
      <c r="C69" s="29">
        <v>7.9549999999999996E-2</v>
      </c>
      <c r="D69" s="29">
        <v>8.2549999999999998E-2</v>
      </c>
      <c r="E69" s="29">
        <v>8.3269999999999997E-2</v>
      </c>
      <c r="F69" s="29">
        <v>7.7929999999999999E-2</v>
      </c>
      <c r="G69" s="29">
        <v>8.2199999999999995E-2</v>
      </c>
      <c r="H69" s="34">
        <v>8.0259999999999998E-2</v>
      </c>
      <c r="I69" s="40">
        <f t="shared" si="0"/>
        <v>7.992571428571428E-2</v>
      </c>
      <c r="J69" s="49">
        <f t="shared" si="1"/>
        <v>106.56761904761905</v>
      </c>
      <c r="K69" s="28">
        <v>7.8939999999999996E-2</v>
      </c>
      <c r="L69" s="29">
        <v>7.2319999999999995E-2</v>
      </c>
      <c r="M69" s="29">
        <v>7.7490000000000003E-2</v>
      </c>
      <c r="N69" s="29">
        <v>7.3469999999999994E-2</v>
      </c>
      <c r="O69" s="29">
        <v>7.6850000000000002E-2</v>
      </c>
      <c r="P69" s="29">
        <v>7.6069999999999999E-2</v>
      </c>
      <c r="Q69" s="58">
        <v>6.9459999999999994E-2</v>
      </c>
      <c r="R69" s="40">
        <f t="shared" si="2"/>
        <v>7.4942857142857131E-2</v>
      </c>
      <c r="S69" s="49">
        <f t="shared" si="3"/>
        <v>99.92380952380951</v>
      </c>
      <c r="T69" s="28">
        <v>7.3529999999999998E-2</v>
      </c>
      <c r="U69" s="29">
        <v>7.8700000000000006E-2</v>
      </c>
      <c r="V69" s="29">
        <v>7.6469999999999996E-2</v>
      </c>
      <c r="W69" s="29">
        <v>7.3580000000000007E-2</v>
      </c>
      <c r="X69" s="29">
        <v>7.2410000000000002E-2</v>
      </c>
      <c r="Y69" s="29">
        <v>7.5700000000000003E-2</v>
      </c>
      <c r="Z69" s="74">
        <v>7.6660000000000006E-2</v>
      </c>
      <c r="AA69" s="42"/>
      <c r="AB69" s="44"/>
      <c r="AE69" s="140"/>
      <c r="AF69" s="140"/>
      <c r="AG69" s="140"/>
      <c r="AH69" s="140"/>
      <c r="AI69" s="140"/>
      <c r="AJ69" s="140"/>
      <c r="AK69" s="140"/>
    </row>
    <row r="70" spans="1:37" x14ac:dyDescent="0.25">
      <c r="A70" s="16" t="s">
        <v>69</v>
      </c>
      <c r="B70" s="28">
        <v>7.8710000000000002E-2</v>
      </c>
      <c r="C70" s="29">
        <v>8.6419999999999997E-2</v>
      </c>
      <c r="D70" s="29">
        <v>7.9979999999999996E-2</v>
      </c>
      <c r="E70" s="29">
        <v>9.1060000000000002E-2</v>
      </c>
      <c r="F70" s="29">
        <v>8.2119999999999999E-2</v>
      </c>
      <c r="G70" s="29">
        <v>7.8280000000000002E-2</v>
      </c>
      <c r="H70" s="34">
        <v>6.8970000000000004E-2</v>
      </c>
      <c r="I70" s="40">
        <f t="shared" ref="I70:I119" si="4">AVERAGE(B70:H70)</f>
        <v>8.0791428571428556E-2</v>
      </c>
      <c r="J70" s="49">
        <f t="shared" si="1"/>
        <v>107.72190476190475</v>
      </c>
      <c r="K70" s="28">
        <v>7.2510000000000005E-2</v>
      </c>
      <c r="L70" s="29">
        <v>7.7670000000000003E-2</v>
      </c>
      <c r="M70" s="29">
        <v>7.5670000000000001E-2</v>
      </c>
      <c r="N70" s="29">
        <v>7.5179999999999997E-2</v>
      </c>
      <c r="O70" s="29">
        <v>7.4709999999999999E-2</v>
      </c>
      <c r="P70" s="29">
        <v>8.3110000000000003E-2</v>
      </c>
      <c r="Q70" s="58">
        <v>8.2119999999999999E-2</v>
      </c>
      <c r="R70" s="40">
        <f t="shared" si="2"/>
        <v>7.7281428571428584E-2</v>
      </c>
      <c r="S70" s="49">
        <f t="shared" si="3"/>
        <v>103.04190476190477</v>
      </c>
      <c r="T70" s="28">
        <v>8.2820000000000005E-2</v>
      </c>
      <c r="U70" s="29">
        <v>8.0170000000000005E-2</v>
      </c>
      <c r="V70" s="29">
        <v>7.6960000000000001E-2</v>
      </c>
      <c r="W70" s="29">
        <v>7.3400000000000007E-2</v>
      </c>
      <c r="X70" s="29">
        <v>7.5840000000000005E-2</v>
      </c>
      <c r="Y70" s="29">
        <v>7.0230000000000001E-2</v>
      </c>
      <c r="Z70" s="74">
        <v>7.3999999999999996E-2</v>
      </c>
      <c r="AA70" s="42"/>
      <c r="AB70" s="44"/>
      <c r="AE70" s="140"/>
      <c r="AF70" s="140"/>
      <c r="AG70" s="140"/>
      <c r="AH70" s="140"/>
      <c r="AI70" s="140"/>
      <c r="AJ70" s="140"/>
      <c r="AK70" s="140"/>
    </row>
    <row r="71" spans="1:37" x14ac:dyDescent="0.25">
      <c r="A71" s="16" t="s">
        <v>70</v>
      </c>
      <c r="B71" s="28">
        <v>8.1019999999999995E-2</v>
      </c>
      <c r="C71" s="29">
        <v>7.7689999999999995E-2</v>
      </c>
      <c r="D71" s="29">
        <v>6.9099999999999995E-2</v>
      </c>
      <c r="E71" s="29">
        <v>7.7549999999999994E-2</v>
      </c>
      <c r="F71" s="29">
        <v>8.14E-2</v>
      </c>
      <c r="G71" s="29">
        <v>7.9600000000000004E-2</v>
      </c>
      <c r="H71" s="34">
        <v>7.3050000000000004E-2</v>
      </c>
      <c r="I71" s="40">
        <f t="shared" si="4"/>
        <v>7.7058571428571421E-2</v>
      </c>
      <c r="J71" s="49">
        <f t="shared" ref="J71:J119" si="5">I71/$G$1*100</f>
        <v>102.7447619047619</v>
      </c>
      <c r="K71" s="28">
        <v>7.5929999999999997E-2</v>
      </c>
      <c r="L71" s="29">
        <v>7.0559999999999998E-2</v>
      </c>
      <c r="M71" s="29">
        <v>7.5569999999999998E-2</v>
      </c>
      <c r="N71" s="29">
        <v>7.1389999999999995E-2</v>
      </c>
      <c r="O71" s="29">
        <v>7.4969999999999995E-2</v>
      </c>
      <c r="P71" s="29">
        <v>7.1440000000000003E-2</v>
      </c>
      <c r="Q71" s="58">
        <v>7.6249999999999998E-2</v>
      </c>
      <c r="R71" s="40">
        <f t="shared" ref="R71:R119" si="6">AVERAGE(K71:Q71)</f>
        <v>7.372999999999999E-2</v>
      </c>
      <c r="S71" s="49">
        <f t="shared" ref="S71:S119" si="7">R71/$G$1*100</f>
        <v>98.306666666666658</v>
      </c>
      <c r="T71" s="28">
        <v>7.2760000000000005E-2</v>
      </c>
      <c r="U71" s="29">
        <v>8.0610000000000001E-2</v>
      </c>
      <c r="V71" s="29">
        <v>7.6579999999999995E-2</v>
      </c>
      <c r="W71" s="29">
        <v>7.5319999999999998E-2</v>
      </c>
      <c r="X71" s="29">
        <v>7.2770000000000001E-2</v>
      </c>
      <c r="Y71" s="29">
        <v>6.9629999999999997E-2</v>
      </c>
      <c r="Z71" s="74">
        <v>6.7199999999999996E-2</v>
      </c>
      <c r="AA71" s="42"/>
      <c r="AB71" s="44"/>
      <c r="AE71" s="140"/>
      <c r="AF71" s="140"/>
      <c r="AG71" s="140"/>
      <c r="AH71" s="140"/>
      <c r="AI71" s="140"/>
      <c r="AJ71" s="140"/>
      <c r="AK71" s="140"/>
    </row>
    <row r="72" spans="1:37" x14ac:dyDescent="0.25">
      <c r="A72" s="16" t="s">
        <v>71</v>
      </c>
      <c r="B72" s="28">
        <v>7.893E-2</v>
      </c>
      <c r="C72" s="29">
        <v>6.8080000000000002E-2</v>
      </c>
      <c r="D72" s="29">
        <v>7.8149999999999997E-2</v>
      </c>
      <c r="E72" s="29">
        <v>7.8689999999999996E-2</v>
      </c>
      <c r="F72" s="29">
        <v>8.2390000000000005E-2</v>
      </c>
      <c r="G72" s="29">
        <v>7.8880000000000006E-2</v>
      </c>
      <c r="H72" s="34">
        <v>8.0399999999999999E-2</v>
      </c>
      <c r="I72" s="40">
        <f t="shared" si="4"/>
        <v>7.7931428571428568E-2</v>
      </c>
      <c r="J72" s="49">
        <f t="shared" si="5"/>
        <v>103.90857142857143</v>
      </c>
      <c r="K72" s="28">
        <v>7.4709999999999999E-2</v>
      </c>
      <c r="L72" s="29">
        <v>8.0130000000000007E-2</v>
      </c>
      <c r="M72" s="29">
        <v>7.6670000000000002E-2</v>
      </c>
      <c r="N72" s="29">
        <v>7.6980000000000007E-2</v>
      </c>
      <c r="O72" s="29">
        <v>7.2700000000000001E-2</v>
      </c>
      <c r="P72" s="29">
        <v>6.8879999999999997E-2</v>
      </c>
      <c r="Q72" s="58">
        <v>7.2889999999999996E-2</v>
      </c>
      <c r="R72" s="40">
        <f t="shared" si="6"/>
        <v>7.470857142857143E-2</v>
      </c>
      <c r="S72" s="49">
        <f t="shared" si="7"/>
        <v>99.611428571428576</v>
      </c>
      <c r="T72" s="28">
        <v>7.5880000000000003E-2</v>
      </c>
      <c r="U72" s="29">
        <v>7.3520000000000002E-2</v>
      </c>
      <c r="V72" s="29">
        <v>7.5840000000000005E-2</v>
      </c>
      <c r="W72" s="29">
        <v>6.411E-2</v>
      </c>
      <c r="X72" s="29">
        <v>7.5060000000000002E-2</v>
      </c>
      <c r="Y72" s="29">
        <v>7.0559999999999998E-2</v>
      </c>
      <c r="Z72" s="74">
        <v>6.701E-2</v>
      </c>
      <c r="AA72" s="42"/>
      <c r="AB72" s="44"/>
      <c r="AE72" s="140"/>
      <c r="AF72" s="140"/>
      <c r="AG72" s="140"/>
      <c r="AH72" s="140"/>
      <c r="AI72" s="140"/>
      <c r="AJ72" s="140"/>
      <c r="AK72" s="140"/>
    </row>
    <row r="73" spans="1:37" x14ac:dyDescent="0.25">
      <c r="A73" s="16" t="s">
        <v>72</v>
      </c>
      <c r="B73" s="28">
        <v>7.7640000000000001E-2</v>
      </c>
      <c r="C73" s="29">
        <v>7.2679999999999995E-2</v>
      </c>
      <c r="D73" s="29">
        <v>7.5380000000000003E-2</v>
      </c>
      <c r="E73" s="29">
        <v>7.7899999999999997E-2</v>
      </c>
      <c r="F73" s="29">
        <v>8.0729999999999996E-2</v>
      </c>
      <c r="G73" s="29">
        <v>8.3080000000000001E-2</v>
      </c>
      <c r="H73" s="34">
        <v>7.6960000000000001E-2</v>
      </c>
      <c r="I73" s="40">
        <f t="shared" si="4"/>
        <v>7.776714285714284E-2</v>
      </c>
      <c r="J73" s="49">
        <f t="shared" si="5"/>
        <v>103.68952380952379</v>
      </c>
      <c r="K73" s="28">
        <v>7.2359999999999994E-2</v>
      </c>
      <c r="L73" s="29">
        <v>7.3840000000000003E-2</v>
      </c>
      <c r="M73" s="29">
        <v>7.7579999999999996E-2</v>
      </c>
      <c r="N73" s="29">
        <v>7.2849999999999998E-2</v>
      </c>
      <c r="O73" s="29">
        <v>7.6200000000000004E-2</v>
      </c>
      <c r="P73" s="29">
        <v>7.2709999999999997E-2</v>
      </c>
      <c r="Q73" s="58">
        <v>7.6399999999999996E-2</v>
      </c>
      <c r="R73" s="40">
        <f t="shared" si="6"/>
        <v>7.4562857142857139E-2</v>
      </c>
      <c r="S73" s="49">
        <f t="shared" si="7"/>
        <v>99.417142857142863</v>
      </c>
      <c r="T73" s="28">
        <v>8.2129999999999995E-2</v>
      </c>
      <c r="U73" s="29">
        <v>7.3969999999999994E-2</v>
      </c>
      <c r="V73" s="29">
        <v>7.8229999999999994E-2</v>
      </c>
      <c r="W73" s="29">
        <v>7.0819999999999994E-2</v>
      </c>
      <c r="X73" s="29">
        <v>7.0080000000000003E-2</v>
      </c>
      <c r="Y73" s="29">
        <v>6.9989999999999997E-2</v>
      </c>
      <c r="Z73" s="74">
        <v>7.6380000000000003E-2</v>
      </c>
      <c r="AA73" s="42"/>
      <c r="AB73" s="44"/>
      <c r="AE73" s="140"/>
      <c r="AF73" s="140"/>
      <c r="AG73" s="140"/>
      <c r="AH73" s="140"/>
      <c r="AI73" s="140"/>
      <c r="AJ73" s="140"/>
      <c r="AK73" s="140"/>
    </row>
    <row r="74" spans="1:37" x14ac:dyDescent="0.25">
      <c r="A74" s="16" t="s">
        <v>73</v>
      </c>
      <c r="B74" s="28">
        <v>7.6429999999999998E-2</v>
      </c>
      <c r="C74" s="29">
        <v>7.3969999999999994E-2</v>
      </c>
      <c r="D74" s="29">
        <v>7.7950000000000005E-2</v>
      </c>
      <c r="E74" s="29">
        <v>7.9000000000000001E-2</v>
      </c>
      <c r="F74" s="29">
        <v>7.6380000000000003E-2</v>
      </c>
      <c r="G74" s="29">
        <v>8.5559999999999997E-2</v>
      </c>
      <c r="H74" s="34">
        <v>7.6259999999999994E-2</v>
      </c>
      <c r="I74" s="40">
        <f t="shared" si="4"/>
        <v>7.7935714285714289E-2</v>
      </c>
      <c r="J74" s="49">
        <f t="shared" si="5"/>
        <v>103.91428571428571</v>
      </c>
      <c r="K74" s="28">
        <v>7.6539999999999997E-2</v>
      </c>
      <c r="L74" s="29">
        <v>7.3010000000000005E-2</v>
      </c>
      <c r="M74" s="29">
        <v>8.1040000000000001E-2</v>
      </c>
      <c r="N74" s="29">
        <v>7.2059999999999999E-2</v>
      </c>
      <c r="O74" s="29">
        <v>7.4149999999999994E-2</v>
      </c>
      <c r="P74" s="29">
        <v>7.2559999999999999E-2</v>
      </c>
      <c r="Q74" s="58">
        <v>7.6090000000000005E-2</v>
      </c>
      <c r="R74" s="40">
        <f t="shared" si="6"/>
        <v>7.5064285714285722E-2</v>
      </c>
      <c r="S74" s="49">
        <f t="shared" si="7"/>
        <v>100.08571428571432</v>
      </c>
      <c r="T74" s="28">
        <v>7.8909999999999994E-2</v>
      </c>
      <c r="U74" s="29">
        <v>7.6420000000000002E-2</v>
      </c>
      <c r="V74" s="29">
        <v>7.8229999999999994E-2</v>
      </c>
      <c r="W74" s="29">
        <v>7.2620000000000004E-2</v>
      </c>
      <c r="X74" s="29">
        <v>7.2099999999999997E-2</v>
      </c>
      <c r="Y74" s="29">
        <v>7.3400000000000007E-2</v>
      </c>
      <c r="Z74" s="74">
        <v>7.0889999999999995E-2</v>
      </c>
      <c r="AA74" s="42"/>
      <c r="AB74" s="44"/>
      <c r="AE74" s="140"/>
      <c r="AF74" s="140"/>
      <c r="AG74" s="140"/>
      <c r="AH74" s="140"/>
      <c r="AI74" s="140"/>
      <c r="AJ74" s="140"/>
      <c r="AK74" s="140"/>
    </row>
    <row r="75" spans="1:37" x14ac:dyDescent="0.25">
      <c r="A75" s="16" t="s">
        <v>74</v>
      </c>
      <c r="B75" s="28">
        <v>7.8950000000000006E-2</v>
      </c>
      <c r="C75" s="29">
        <v>8.2600000000000007E-2</v>
      </c>
      <c r="D75" s="29">
        <v>7.7359999999999998E-2</v>
      </c>
      <c r="E75" s="29">
        <v>8.3360000000000004E-2</v>
      </c>
      <c r="F75" s="29">
        <v>7.8570000000000001E-2</v>
      </c>
      <c r="G75" s="29">
        <v>8.8450000000000001E-2</v>
      </c>
      <c r="H75" s="34">
        <v>7.8920000000000004E-2</v>
      </c>
      <c r="I75" s="40">
        <f t="shared" si="4"/>
        <v>8.1172857142857144E-2</v>
      </c>
      <c r="J75" s="49">
        <f t="shared" si="5"/>
        <v>108.23047619047618</v>
      </c>
      <c r="K75" s="28">
        <v>8.8660000000000003E-2</v>
      </c>
      <c r="L75" s="29">
        <v>7.9710000000000003E-2</v>
      </c>
      <c r="M75" s="29">
        <v>8.6559999999999998E-2</v>
      </c>
      <c r="N75" s="29">
        <v>8.0619999999999997E-2</v>
      </c>
      <c r="O75" s="29">
        <v>8.5370000000000001E-2</v>
      </c>
      <c r="P75" s="29">
        <v>9.2050000000000007E-2</v>
      </c>
      <c r="Q75" s="58">
        <v>8.1710000000000005E-2</v>
      </c>
      <c r="R75" s="40">
        <f t="shared" si="6"/>
        <v>8.4954285714285732E-2</v>
      </c>
      <c r="S75" s="49">
        <f t="shared" si="7"/>
        <v>113.27238095238098</v>
      </c>
      <c r="T75" s="28">
        <v>9.7180000000000002E-2</v>
      </c>
      <c r="U75" s="29">
        <v>8.3820000000000006E-2</v>
      </c>
      <c r="V75" s="29">
        <v>8.5680000000000006E-2</v>
      </c>
      <c r="W75" s="29">
        <v>6.3369999999999996E-2</v>
      </c>
      <c r="X75" s="29">
        <v>8.1729999999999997E-2</v>
      </c>
      <c r="Y75" s="29">
        <v>7.4130000000000001E-2</v>
      </c>
      <c r="Z75" s="74">
        <v>7.9299999999999995E-2</v>
      </c>
      <c r="AA75" s="42"/>
      <c r="AB75" s="44"/>
      <c r="AE75" s="140"/>
      <c r="AF75" s="140"/>
      <c r="AG75" s="140"/>
      <c r="AH75" s="140"/>
      <c r="AI75" s="140"/>
      <c r="AJ75" s="140"/>
      <c r="AK75" s="140"/>
    </row>
    <row r="76" spans="1:37" x14ac:dyDescent="0.25">
      <c r="A76" s="16" t="s">
        <v>75</v>
      </c>
      <c r="B76" s="28">
        <v>7.5160000000000005E-2</v>
      </c>
      <c r="C76" s="29">
        <v>8.1070000000000003E-2</v>
      </c>
      <c r="D76" s="29">
        <v>7.6410000000000006E-2</v>
      </c>
      <c r="E76" s="29">
        <v>8.2919999999999994E-2</v>
      </c>
      <c r="F76" s="29">
        <v>7.9799999999999996E-2</v>
      </c>
      <c r="G76" s="29">
        <v>8.004E-2</v>
      </c>
      <c r="H76" s="34">
        <v>7.1499999999999994E-2</v>
      </c>
      <c r="I76" s="40">
        <f t="shared" si="4"/>
        <v>7.8128571428571422E-2</v>
      </c>
      <c r="J76" s="49">
        <f t="shared" si="5"/>
        <v>104.17142857142856</v>
      </c>
      <c r="K76" s="28">
        <v>7.6020000000000004E-2</v>
      </c>
      <c r="L76" s="29">
        <v>7.5810000000000002E-2</v>
      </c>
      <c r="M76" s="29">
        <v>7.5429999999999997E-2</v>
      </c>
      <c r="N76" s="29">
        <v>7.4349999999999999E-2</v>
      </c>
      <c r="O76" s="29">
        <v>7.4520000000000003E-2</v>
      </c>
      <c r="P76" s="29">
        <v>7.2029999999999997E-2</v>
      </c>
      <c r="Q76" s="58">
        <v>7.6429999999999998E-2</v>
      </c>
      <c r="R76" s="40">
        <f t="shared" si="6"/>
        <v>7.4941428571428589E-2</v>
      </c>
      <c r="S76" s="49">
        <f t="shared" si="7"/>
        <v>99.921904761904784</v>
      </c>
      <c r="T76" s="28">
        <v>8.1769999999999995E-2</v>
      </c>
      <c r="U76" s="29">
        <v>7.8460000000000002E-2</v>
      </c>
      <c r="V76" s="29">
        <v>7.7509999999999996E-2</v>
      </c>
      <c r="W76" s="29">
        <v>7.9490000000000005E-2</v>
      </c>
      <c r="X76" s="29">
        <v>7.0349999999999996E-2</v>
      </c>
      <c r="Y76" s="29">
        <v>7.3690000000000005E-2</v>
      </c>
      <c r="Z76" s="74">
        <v>7.5999999999999998E-2</v>
      </c>
      <c r="AA76" s="42"/>
      <c r="AB76" s="44"/>
      <c r="AE76" s="140"/>
      <c r="AF76" s="140"/>
      <c r="AG76" s="140"/>
      <c r="AH76" s="140"/>
      <c r="AI76" s="140"/>
      <c r="AJ76" s="140"/>
      <c r="AK76" s="140"/>
    </row>
    <row r="77" spans="1:37" x14ac:dyDescent="0.25">
      <c r="A77" s="16" t="s">
        <v>76</v>
      </c>
      <c r="B77" s="28">
        <v>8.2059999999999994E-2</v>
      </c>
      <c r="C77" s="29">
        <v>8.3549999999999999E-2</v>
      </c>
      <c r="D77" s="29">
        <v>8.7840000000000001E-2</v>
      </c>
      <c r="E77" s="29">
        <v>7.0029999999999995E-2</v>
      </c>
      <c r="F77" s="29">
        <v>8.1989999999999993E-2</v>
      </c>
      <c r="G77" s="29">
        <v>8.6470000000000005E-2</v>
      </c>
      <c r="H77" s="34">
        <v>7.7640000000000001E-2</v>
      </c>
      <c r="I77" s="40">
        <f t="shared" si="4"/>
        <v>8.1368571428571429E-2</v>
      </c>
      <c r="J77" s="49">
        <f t="shared" si="5"/>
        <v>108.49142857142857</v>
      </c>
      <c r="K77" s="28">
        <v>6.7080000000000001E-2</v>
      </c>
      <c r="L77" s="29">
        <v>7.2669999999999998E-2</v>
      </c>
      <c r="M77" s="29">
        <v>7.109E-2</v>
      </c>
      <c r="N77" s="29">
        <v>8.2269999999999996E-2</v>
      </c>
      <c r="O77" s="29">
        <v>7.2609999999999994E-2</v>
      </c>
      <c r="P77" s="29">
        <v>7.0220000000000005E-2</v>
      </c>
      <c r="Q77" s="58">
        <v>7.8140000000000001E-2</v>
      </c>
      <c r="R77" s="40">
        <f t="shared" si="6"/>
        <v>7.3439999999999991E-2</v>
      </c>
      <c r="S77" s="49">
        <f t="shared" si="7"/>
        <v>97.92</v>
      </c>
      <c r="T77" s="28">
        <v>7.9420000000000004E-2</v>
      </c>
      <c r="U77" s="29">
        <v>7.3410000000000003E-2</v>
      </c>
      <c r="V77" s="29">
        <v>9.2069999999999999E-2</v>
      </c>
      <c r="W77" s="29">
        <v>6.7559999999999995E-2</v>
      </c>
      <c r="X77" s="29">
        <v>7.0269999999999999E-2</v>
      </c>
      <c r="Y77" s="29">
        <v>7.2959999999999997E-2</v>
      </c>
      <c r="Z77" s="74">
        <v>8.1159999999999996E-2</v>
      </c>
      <c r="AA77" s="42"/>
      <c r="AB77" s="44"/>
      <c r="AE77" s="140"/>
      <c r="AF77" s="140"/>
      <c r="AG77" s="140"/>
      <c r="AH77" s="140"/>
      <c r="AI77" s="140"/>
      <c r="AJ77" s="140"/>
      <c r="AK77" s="140"/>
    </row>
    <row r="78" spans="1:37" x14ac:dyDescent="0.25">
      <c r="A78" s="16" t="s">
        <v>77</v>
      </c>
      <c r="B78" s="28">
        <v>7.7079999999999996E-2</v>
      </c>
      <c r="C78" s="29">
        <v>7.4740000000000001E-2</v>
      </c>
      <c r="D78" s="29">
        <v>7.4399999999999994E-2</v>
      </c>
      <c r="E78" s="29">
        <v>7.9680000000000001E-2</v>
      </c>
      <c r="F78" s="29">
        <v>7.9100000000000004E-2</v>
      </c>
      <c r="G78" s="29">
        <v>7.9949999999999993E-2</v>
      </c>
      <c r="H78" s="34">
        <v>7.3899999999999993E-2</v>
      </c>
      <c r="I78" s="40">
        <f t="shared" si="4"/>
        <v>7.6978571428571424E-2</v>
      </c>
      <c r="J78" s="49">
        <f t="shared" si="5"/>
        <v>102.63809523809525</v>
      </c>
      <c r="K78" s="28">
        <v>7.6850000000000002E-2</v>
      </c>
      <c r="L78" s="29">
        <v>7.5819999999999999E-2</v>
      </c>
      <c r="M78" s="29">
        <v>7.5920000000000001E-2</v>
      </c>
      <c r="N78" s="29">
        <v>7.6619999999999994E-2</v>
      </c>
      <c r="O78" s="29">
        <v>7.3249999999999996E-2</v>
      </c>
      <c r="P78" s="29">
        <v>7.6609999999999998E-2</v>
      </c>
      <c r="Q78" s="58">
        <v>8.1430000000000002E-2</v>
      </c>
      <c r="R78" s="40">
        <f t="shared" si="6"/>
        <v>7.6642857142857138E-2</v>
      </c>
      <c r="S78" s="49">
        <f t="shared" si="7"/>
        <v>102.19047619047619</v>
      </c>
      <c r="T78" s="28">
        <v>8.3909999999999998E-2</v>
      </c>
      <c r="U78" s="29">
        <v>7.288E-2</v>
      </c>
      <c r="V78" s="29">
        <v>8.1659999999999996E-2</v>
      </c>
      <c r="W78" s="29">
        <v>6.8629999999999997E-2</v>
      </c>
      <c r="X78" s="29">
        <v>7.7119999999999994E-2</v>
      </c>
      <c r="Y78" s="29">
        <v>7.4880000000000002E-2</v>
      </c>
      <c r="Z78" s="74">
        <v>7.9810000000000006E-2</v>
      </c>
      <c r="AA78" s="42"/>
      <c r="AB78" s="44"/>
      <c r="AE78" s="140"/>
      <c r="AF78" s="140"/>
      <c r="AG78" s="140"/>
      <c r="AH78" s="140"/>
      <c r="AI78" s="140"/>
      <c r="AJ78" s="140"/>
      <c r="AK78" s="140"/>
    </row>
    <row r="79" spans="1:37" x14ac:dyDescent="0.25">
      <c r="A79" s="16" t="s">
        <v>78</v>
      </c>
      <c r="B79" s="28">
        <v>7.5920000000000001E-2</v>
      </c>
      <c r="C79" s="29">
        <v>7.4730000000000005E-2</v>
      </c>
      <c r="D79" s="29">
        <v>7.6429999999999998E-2</v>
      </c>
      <c r="E79" s="29">
        <v>7.8219999999999998E-2</v>
      </c>
      <c r="F79" s="29">
        <v>7.6749999999999999E-2</v>
      </c>
      <c r="G79" s="29">
        <v>8.4809999999999997E-2</v>
      </c>
      <c r="H79" s="34">
        <v>7.3319999999999996E-2</v>
      </c>
      <c r="I79" s="40">
        <f t="shared" si="4"/>
        <v>7.7168571428571434E-2</v>
      </c>
      <c r="J79" s="49">
        <f t="shared" si="5"/>
        <v>102.89142857142859</v>
      </c>
      <c r="K79" s="28">
        <v>7.9369999999999996E-2</v>
      </c>
      <c r="L79" s="29">
        <v>7.6179999999999998E-2</v>
      </c>
      <c r="M79" s="29">
        <v>7.9710000000000003E-2</v>
      </c>
      <c r="N79" s="29">
        <v>7.6200000000000004E-2</v>
      </c>
      <c r="O79" s="29">
        <v>7.7289999999999998E-2</v>
      </c>
      <c r="P79" s="29">
        <v>8.2890000000000005E-2</v>
      </c>
      <c r="Q79" s="58">
        <v>7.5399999999999995E-2</v>
      </c>
      <c r="R79" s="40">
        <f t="shared" si="6"/>
        <v>7.8148571428571442E-2</v>
      </c>
      <c r="S79" s="49">
        <f t="shared" si="7"/>
        <v>104.19809523809526</v>
      </c>
      <c r="T79" s="28">
        <v>7.7880000000000005E-2</v>
      </c>
      <c r="U79" s="29">
        <v>7.1999999999999995E-2</v>
      </c>
      <c r="V79" s="29">
        <v>7.442E-2</v>
      </c>
      <c r="W79" s="29">
        <v>6.8400000000000002E-2</v>
      </c>
      <c r="X79" s="29">
        <v>6.7320000000000005E-2</v>
      </c>
      <c r="Y79" s="29">
        <v>7.2169999999999998E-2</v>
      </c>
      <c r="Z79" s="74">
        <v>7.4139999999999998E-2</v>
      </c>
      <c r="AA79" s="42"/>
      <c r="AB79" s="44"/>
      <c r="AE79" s="140"/>
      <c r="AF79" s="140"/>
      <c r="AG79" s="140"/>
      <c r="AH79" s="140"/>
      <c r="AI79" s="140"/>
      <c r="AJ79" s="140"/>
      <c r="AK79" s="140"/>
    </row>
    <row r="80" spans="1:37" x14ac:dyDescent="0.25">
      <c r="A80" s="16" t="s">
        <v>79</v>
      </c>
      <c r="B80" s="136">
        <v>7.8630000000000005E-2</v>
      </c>
      <c r="C80" s="137">
        <v>5.8400000000000001E-2</v>
      </c>
      <c r="D80" s="137">
        <v>0.10939</v>
      </c>
      <c r="E80" s="137">
        <v>0.12463</v>
      </c>
      <c r="F80" s="137">
        <v>0.10800999999999999</v>
      </c>
      <c r="G80" s="137">
        <v>0.12042</v>
      </c>
      <c r="H80" s="76">
        <v>8.1549999999999997E-2</v>
      </c>
      <c r="I80" s="40">
        <f t="shared" si="4"/>
        <v>9.7290000000000001E-2</v>
      </c>
      <c r="J80" s="49">
        <f t="shared" si="5"/>
        <v>129.72000000000003</v>
      </c>
      <c r="K80" s="28">
        <v>2.8580000000000001E-2</v>
      </c>
      <c r="L80" s="29">
        <v>4.3159999999999997E-2</v>
      </c>
      <c r="M80" s="29">
        <v>3.6319999999999998E-2</v>
      </c>
      <c r="N80" s="29">
        <v>2.9770000000000001E-2</v>
      </c>
      <c r="O80" s="29">
        <v>2.0590000000000001E-2</v>
      </c>
      <c r="P80" s="29">
        <v>0</v>
      </c>
      <c r="Q80" s="58">
        <v>0</v>
      </c>
      <c r="R80" s="40">
        <f t="shared" si="6"/>
        <v>2.263142857142857E-2</v>
      </c>
      <c r="S80" s="49">
        <f t="shared" si="7"/>
        <v>30.175238095238093</v>
      </c>
      <c r="T80" s="28">
        <v>2.1870000000000001E-2</v>
      </c>
      <c r="U80" s="29">
        <v>2.7269999999999999E-2</v>
      </c>
      <c r="V80" s="29">
        <v>4.4080000000000001E-2</v>
      </c>
      <c r="W80" s="29">
        <v>4.9320000000000003E-2</v>
      </c>
      <c r="X80" s="29">
        <v>5.9369999999999999E-2</v>
      </c>
      <c r="Y80" s="29">
        <v>0.10564</v>
      </c>
      <c r="Z80" s="74">
        <v>2.878E-2</v>
      </c>
      <c r="AA80" s="42"/>
      <c r="AB80" s="44"/>
      <c r="AE80" s="140"/>
      <c r="AF80" s="140"/>
      <c r="AG80" s="140"/>
      <c r="AH80" s="140"/>
      <c r="AI80" s="140"/>
      <c r="AJ80" s="140"/>
      <c r="AK80" s="140"/>
    </row>
    <row r="81" spans="1:37" x14ac:dyDescent="0.25">
      <c r="A81" s="16" t="s">
        <v>80</v>
      </c>
      <c r="B81" s="28">
        <v>7.7340000000000006E-2</v>
      </c>
      <c r="C81" s="29">
        <v>6.7470000000000002E-2</v>
      </c>
      <c r="D81" s="29">
        <v>8.5279999999999995E-2</v>
      </c>
      <c r="E81" s="29">
        <v>6.3109999999999999E-2</v>
      </c>
      <c r="F81" s="29">
        <v>7.5509999999999994E-2</v>
      </c>
      <c r="G81" s="29">
        <v>6.7500000000000004E-2</v>
      </c>
      <c r="H81" s="34">
        <v>7.7399999999999997E-2</v>
      </c>
      <c r="I81" s="40">
        <f t="shared" si="4"/>
        <v>7.3372857142857142E-2</v>
      </c>
      <c r="J81" s="49">
        <f t="shared" si="5"/>
        <v>97.83047619047619</v>
      </c>
      <c r="K81" s="28">
        <v>5.4949999999999999E-2</v>
      </c>
      <c r="L81" s="29">
        <v>8.1809999999999994E-2</v>
      </c>
      <c r="M81" s="29">
        <v>7.0870000000000002E-2</v>
      </c>
      <c r="N81" s="29">
        <v>8.1930000000000003E-2</v>
      </c>
      <c r="O81" s="29">
        <v>8.1619999999999998E-2</v>
      </c>
      <c r="P81" s="29">
        <v>9.2259999999999995E-2</v>
      </c>
      <c r="Q81" s="58">
        <v>8.4409999999999999E-2</v>
      </c>
      <c r="R81" s="40">
        <f t="shared" si="6"/>
        <v>7.8264285714285703E-2</v>
      </c>
      <c r="S81" s="49">
        <f t="shared" si="7"/>
        <v>104.35238095238095</v>
      </c>
      <c r="T81" s="28">
        <v>7.9570000000000002E-2</v>
      </c>
      <c r="U81" s="29">
        <v>6.8989999999999996E-2</v>
      </c>
      <c r="V81" s="29">
        <v>8.0949999999999994E-2</v>
      </c>
      <c r="W81" s="29">
        <v>7.7890000000000001E-2</v>
      </c>
      <c r="X81" s="29">
        <v>6.2899999999999998E-2</v>
      </c>
      <c r="Y81" s="29">
        <v>7.3300000000000004E-2</v>
      </c>
      <c r="Z81" s="74">
        <v>7.6310000000000003E-2</v>
      </c>
      <c r="AA81" s="42"/>
      <c r="AB81" s="44"/>
      <c r="AE81" s="140"/>
      <c r="AF81" s="140"/>
      <c r="AG81" s="140"/>
      <c r="AH81" s="140"/>
      <c r="AI81" s="140"/>
      <c r="AJ81" s="140"/>
      <c r="AK81" s="140"/>
    </row>
    <row r="82" spans="1:37" x14ac:dyDescent="0.25">
      <c r="A82" s="16" t="s">
        <v>81</v>
      </c>
      <c r="B82" s="28">
        <v>7.8689999999999996E-2</v>
      </c>
      <c r="C82" s="29">
        <v>7.571E-2</v>
      </c>
      <c r="D82" s="29">
        <v>7.5660000000000005E-2</v>
      </c>
      <c r="E82" s="29">
        <v>7.8789999999999999E-2</v>
      </c>
      <c r="F82" s="29">
        <v>7.6630000000000004E-2</v>
      </c>
      <c r="G82" s="29">
        <v>7.9089999999999994E-2</v>
      </c>
      <c r="H82" s="34">
        <v>7.4889999999999998E-2</v>
      </c>
      <c r="I82" s="40">
        <f t="shared" si="4"/>
        <v>7.7065714285714279E-2</v>
      </c>
      <c r="J82" s="49">
        <f t="shared" si="5"/>
        <v>102.75428571428571</v>
      </c>
      <c r="K82" s="28">
        <v>7.7079999999999996E-2</v>
      </c>
      <c r="L82" s="29">
        <v>7.3440000000000005E-2</v>
      </c>
      <c r="M82" s="29">
        <v>7.5700000000000003E-2</v>
      </c>
      <c r="N82" s="29">
        <v>7.3410000000000003E-2</v>
      </c>
      <c r="O82" s="29">
        <v>7.6439999999999994E-2</v>
      </c>
      <c r="P82" s="29">
        <v>7.7619999999999995E-2</v>
      </c>
      <c r="Q82" s="58">
        <v>7.5670000000000001E-2</v>
      </c>
      <c r="R82" s="40">
        <f t="shared" si="6"/>
        <v>7.5622857142857131E-2</v>
      </c>
      <c r="S82" s="49">
        <f t="shared" si="7"/>
        <v>100.83047619047618</v>
      </c>
      <c r="T82" s="28">
        <v>7.5630000000000003E-2</v>
      </c>
      <c r="U82" s="29">
        <v>6.8540000000000004E-2</v>
      </c>
      <c r="V82" s="29">
        <v>7.2080000000000005E-2</v>
      </c>
      <c r="W82" s="29">
        <v>7.2340000000000002E-2</v>
      </c>
      <c r="X82" s="29">
        <v>6.8540000000000004E-2</v>
      </c>
      <c r="Y82" s="29">
        <v>6.8320000000000006E-2</v>
      </c>
      <c r="Z82" s="74">
        <v>7.0559999999999998E-2</v>
      </c>
      <c r="AA82" s="42"/>
      <c r="AB82" s="44"/>
      <c r="AE82" s="140"/>
      <c r="AF82" s="140"/>
      <c r="AG82" s="140"/>
      <c r="AH82" s="140"/>
      <c r="AI82" s="140"/>
      <c r="AJ82" s="140"/>
      <c r="AK82" s="140"/>
    </row>
    <row r="83" spans="1:37" x14ac:dyDescent="0.25">
      <c r="A83" s="16" t="s">
        <v>82</v>
      </c>
      <c r="B83" s="28">
        <v>7.936E-2</v>
      </c>
      <c r="C83" s="29">
        <v>7.4759999999999993E-2</v>
      </c>
      <c r="D83" s="29">
        <v>7.6259999999999994E-2</v>
      </c>
      <c r="E83" s="29">
        <v>7.6950000000000005E-2</v>
      </c>
      <c r="F83" s="29">
        <v>6.3719999999999999E-2</v>
      </c>
      <c r="G83" s="29">
        <v>7.6149999999999995E-2</v>
      </c>
      <c r="H83" s="34">
        <v>6.93E-2</v>
      </c>
      <c r="I83" s="40">
        <f t="shared" si="4"/>
        <v>7.3785714285714274E-2</v>
      </c>
      <c r="J83" s="49">
        <f t="shared" si="5"/>
        <v>98.380952380952365</v>
      </c>
      <c r="K83" s="28">
        <v>7.6999999999999999E-2</v>
      </c>
      <c r="L83" s="29">
        <v>7.3569999999999997E-2</v>
      </c>
      <c r="M83" s="29">
        <v>6.4979999999999996E-2</v>
      </c>
      <c r="N83" s="29">
        <v>7.399E-2</v>
      </c>
      <c r="O83" s="29">
        <v>6.9949999999999998E-2</v>
      </c>
      <c r="P83" s="29">
        <v>7.3950000000000002E-2</v>
      </c>
      <c r="Q83" s="58">
        <v>7.306E-2</v>
      </c>
      <c r="R83" s="40">
        <f t="shared" si="6"/>
        <v>7.2357142857142856E-2</v>
      </c>
      <c r="S83" s="49">
        <f t="shared" si="7"/>
        <v>96.476190476190482</v>
      </c>
      <c r="T83" s="28">
        <v>7.1879999999999999E-2</v>
      </c>
      <c r="U83" s="29">
        <v>6.9889999999999994E-2</v>
      </c>
      <c r="V83" s="29">
        <v>7.7270000000000005E-2</v>
      </c>
      <c r="W83" s="29">
        <v>7.1510000000000004E-2</v>
      </c>
      <c r="X83" s="29">
        <v>6.3659999999999994E-2</v>
      </c>
      <c r="Y83" s="29">
        <v>5.901E-2</v>
      </c>
      <c r="Z83" s="74">
        <v>8.1780000000000005E-2</v>
      </c>
      <c r="AA83" s="42"/>
      <c r="AB83" s="44"/>
      <c r="AE83" s="140"/>
      <c r="AF83" s="140"/>
      <c r="AG83" s="140"/>
      <c r="AH83" s="140"/>
      <c r="AI83" s="140"/>
      <c r="AJ83" s="140"/>
      <c r="AK83" s="140"/>
    </row>
    <row r="84" spans="1:37" x14ac:dyDescent="0.25">
      <c r="A84" s="16" t="s">
        <v>83</v>
      </c>
      <c r="B84" s="28">
        <v>7.3260000000000006E-2</v>
      </c>
      <c r="C84" s="29">
        <v>7.6149999999999995E-2</v>
      </c>
      <c r="D84" s="29">
        <v>7.8759999999999997E-2</v>
      </c>
      <c r="E84" s="29">
        <v>5.688E-2</v>
      </c>
      <c r="F84" s="29">
        <v>7.2179999999999994E-2</v>
      </c>
      <c r="G84" s="29">
        <v>6.8449999999999997E-2</v>
      </c>
      <c r="H84" s="34">
        <v>7.3999999999999996E-2</v>
      </c>
      <c r="I84" s="40">
        <f t="shared" si="4"/>
        <v>7.1382857142857137E-2</v>
      </c>
      <c r="J84" s="49">
        <f t="shared" si="5"/>
        <v>95.177142857142854</v>
      </c>
      <c r="K84" s="28">
        <v>7.1540000000000006E-2</v>
      </c>
      <c r="L84" s="29">
        <v>6.3729999999999995E-2</v>
      </c>
      <c r="M84" s="29">
        <v>9.9419999999999994E-2</v>
      </c>
      <c r="N84" s="29">
        <v>8.1689999999999999E-2</v>
      </c>
      <c r="O84" s="29">
        <v>8.8770000000000002E-2</v>
      </c>
      <c r="P84" s="29">
        <v>6.028E-2</v>
      </c>
      <c r="Q84" s="58">
        <v>6.0409999999999998E-2</v>
      </c>
      <c r="R84" s="40">
        <f t="shared" si="6"/>
        <v>7.5119999999999992E-2</v>
      </c>
      <c r="S84" s="49">
        <f t="shared" si="7"/>
        <v>100.16000000000001</v>
      </c>
      <c r="T84" s="28">
        <v>7.1730000000000002E-2</v>
      </c>
      <c r="U84" s="29">
        <v>6.2440000000000002E-2</v>
      </c>
      <c r="V84" s="29">
        <v>9.672E-2</v>
      </c>
      <c r="W84" s="29">
        <v>6.1249999999999999E-2</v>
      </c>
      <c r="X84" s="29">
        <v>6.7879999999999996E-2</v>
      </c>
      <c r="Y84" s="29">
        <v>5.289E-2</v>
      </c>
      <c r="Z84" s="74">
        <v>5.9459999999999999E-2</v>
      </c>
      <c r="AA84" s="42"/>
      <c r="AB84" s="44"/>
      <c r="AE84" s="140"/>
      <c r="AF84" s="140"/>
      <c r="AG84" s="140"/>
      <c r="AH84" s="140"/>
      <c r="AI84" s="140"/>
      <c r="AJ84" s="140"/>
      <c r="AK84" s="140"/>
    </row>
    <row r="85" spans="1:37" x14ac:dyDescent="0.25">
      <c r="A85" s="16" t="s">
        <v>84</v>
      </c>
      <c r="B85" s="28">
        <v>7.4749999999999997E-2</v>
      </c>
      <c r="C85" s="29">
        <v>7.646E-2</v>
      </c>
      <c r="D85" s="29">
        <v>7.4740000000000001E-2</v>
      </c>
      <c r="E85" s="29">
        <v>8.0189999999999997E-2</v>
      </c>
      <c r="F85" s="29">
        <v>7.6179999999999998E-2</v>
      </c>
      <c r="G85" s="29">
        <v>7.9229999999999995E-2</v>
      </c>
      <c r="H85" s="34">
        <v>7.3800000000000004E-2</v>
      </c>
      <c r="I85" s="40">
        <f t="shared" si="4"/>
        <v>7.6478571428571424E-2</v>
      </c>
      <c r="J85" s="49">
        <f t="shared" si="5"/>
        <v>101.97142857142858</v>
      </c>
      <c r="K85" s="28">
        <v>7.6910000000000006E-2</v>
      </c>
      <c r="L85" s="29">
        <v>7.1650000000000005E-2</v>
      </c>
      <c r="M85" s="29">
        <v>7.9869999999999997E-2</v>
      </c>
      <c r="N85" s="29">
        <v>7.5130000000000002E-2</v>
      </c>
      <c r="O85" s="29">
        <v>7.4749999999999997E-2</v>
      </c>
      <c r="P85" s="29">
        <v>7.6670000000000002E-2</v>
      </c>
      <c r="Q85" s="58">
        <v>7.7609999999999998E-2</v>
      </c>
      <c r="R85" s="40">
        <f t="shared" si="6"/>
        <v>7.6084285714285715E-2</v>
      </c>
      <c r="S85" s="49">
        <f t="shared" si="7"/>
        <v>101.44571428571429</v>
      </c>
      <c r="T85" s="28">
        <v>7.8380000000000005E-2</v>
      </c>
      <c r="U85" s="29">
        <v>7.3260000000000006E-2</v>
      </c>
      <c r="V85" s="29">
        <v>7.4469999999999995E-2</v>
      </c>
      <c r="W85" s="29">
        <v>7.2559999999999999E-2</v>
      </c>
      <c r="X85" s="29">
        <v>6.8010000000000001E-2</v>
      </c>
      <c r="Y85" s="29">
        <v>7.1580000000000005E-2</v>
      </c>
      <c r="Z85" s="74">
        <v>7.4179999999999996E-2</v>
      </c>
      <c r="AA85" s="42"/>
      <c r="AB85" s="44"/>
      <c r="AE85" s="140"/>
      <c r="AF85" s="140"/>
      <c r="AG85" s="140"/>
      <c r="AH85" s="140"/>
      <c r="AI85" s="140"/>
      <c r="AJ85" s="140"/>
      <c r="AK85" s="140"/>
    </row>
    <row r="86" spans="1:37" x14ac:dyDescent="0.25">
      <c r="A86" s="16" t="s">
        <v>85</v>
      </c>
      <c r="B86" s="28">
        <v>7.689E-2</v>
      </c>
      <c r="C86" s="29">
        <v>8.0560000000000007E-2</v>
      </c>
      <c r="D86" s="29">
        <v>7.4429999999999996E-2</v>
      </c>
      <c r="E86" s="29">
        <v>7.6980000000000007E-2</v>
      </c>
      <c r="F86" s="29">
        <v>7.6770000000000005E-2</v>
      </c>
      <c r="G86" s="29">
        <v>7.6840000000000006E-2</v>
      </c>
      <c r="H86" s="34">
        <v>7.1410000000000001E-2</v>
      </c>
      <c r="I86" s="40">
        <f t="shared" si="4"/>
        <v>7.6268571428571436E-2</v>
      </c>
      <c r="J86" s="49">
        <f t="shared" si="5"/>
        <v>101.69142857142859</v>
      </c>
      <c r="K86" s="28">
        <v>7.5439999999999993E-2</v>
      </c>
      <c r="L86" s="29">
        <v>7.0849999999999996E-2</v>
      </c>
      <c r="M86" s="29">
        <v>7.3620000000000005E-2</v>
      </c>
      <c r="N86" s="29">
        <v>7.288E-2</v>
      </c>
      <c r="O86" s="29">
        <v>6.6769999999999996E-2</v>
      </c>
      <c r="P86" s="29">
        <v>6.7750000000000005E-2</v>
      </c>
      <c r="Q86" s="58">
        <v>7.0699999999999999E-2</v>
      </c>
      <c r="R86" s="40">
        <f t="shared" si="6"/>
        <v>7.1144285714285702E-2</v>
      </c>
      <c r="S86" s="49">
        <f t="shared" si="7"/>
        <v>94.859047619047615</v>
      </c>
      <c r="T86" s="28">
        <v>7.4980000000000005E-2</v>
      </c>
      <c r="U86" s="29">
        <v>7.2889999999999996E-2</v>
      </c>
      <c r="V86" s="29">
        <v>8.2570000000000005E-2</v>
      </c>
      <c r="W86" s="29">
        <v>7.6990000000000003E-2</v>
      </c>
      <c r="X86" s="29">
        <v>7.3910000000000003E-2</v>
      </c>
      <c r="Y86" s="29">
        <v>7.3810000000000001E-2</v>
      </c>
      <c r="Z86" s="74">
        <v>7.8409999999999994E-2</v>
      </c>
      <c r="AA86" s="42"/>
      <c r="AB86" s="44"/>
      <c r="AE86" s="140"/>
      <c r="AF86" s="140"/>
      <c r="AG86" s="140"/>
      <c r="AH86" s="140"/>
      <c r="AI86" s="140"/>
      <c r="AJ86" s="140"/>
      <c r="AK86" s="140"/>
    </row>
    <row r="87" spans="1:37" x14ac:dyDescent="0.25">
      <c r="A87" s="16" t="s">
        <v>86</v>
      </c>
      <c r="B87" s="28">
        <v>7.5800000000000006E-2</v>
      </c>
      <c r="C87" s="29">
        <v>7.5950000000000004E-2</v>
      </c>
      <c r="D87" s="29">
        <v>7.7539999999999998E-2</v>
      </c>
      <c r="E87" s="29">
        <v>8.1229999999999997E-2</v>
      </c>
      <c r="F87" s="29">
        <v>7.9149999999999998E-2</v>
      </c>
      <c r="G87" s="29">
        <v>8.1180000000000002E-2</v>
      </c>
      <c r="H87" s="34">
        <v>7.3620000000000005E-2</v>
      </c>
      <c r="I87" s="40">
        <f t="shared" si="4"/>
        <v>7.7781428571428571E-2</v>
      </c>
      <c r="J87" s="49">
        <f t="shared" si="5"/>
        <v>103.70857142857145</v>
      </c>
      <c r="K87" s="28">
        <v>7.5819999999999999E-2</v>
      </c>
      <c r="L87" s="29">
        <v>7.0860000000000006E-2</v>
      </c>
      <c r="M87" s="29">
        <v>7.6740000000000003E-2</v>
      </c>
      <c r="N87" s="29">
        <v>7.3260000000000006E-2</v>
      </c>
      <c r="O87" s="29">
        <v>7.4520000000000003E-2</v>
      </c>
      <c r="P87" s="29">
        <v>7.4779999999999999E-2</v>
      </c>
      <c r="Q87" s="58">
        <v>7.46E-2</v>
      </c>
      <c r="R87" s="40">
        <f t="shared" si="6"/>
        <v>7.4368571428571437E-2</v>
      </c>
      <c r="S87" s="49">
        <f t="shared" si="7"/>
        <v>99.158095238095257</v>
      </c>
      <c r="T87" s="28">
        <v>7.9549999999999996E-2</v>
      </c>
      <c r="U87" s="29">
        <v>7.1929999999999994E-2</v>
      </c>
      <c r="V87" s="29">
        <v>7.6700000000000004E-2</v>
      </c>
      <c r="W87" s="29">
        <v>7.0669999999999997E-2</v>
      </c>
      <c r="X87" s="29">
        <v>6.7909999999999998E-2</v>
      </c>
      <c r="Y87" s="29">
        <v>7.2020000000000001E-2</v>
      </c>
      <c r="Z87" s="74">
        <v>7.467E-2</v>
      </c>
      <c r="AA87" s="42"/>
      <c r="AB87" s="44"/>
      <c r="AE87" s="140"/>
      <c r="AF87" s="140"/>
      <c r="AG87" s="140"/>
      <c r="AH87" s="140"/>
      <c r="AI87" s="140"/>
      <c r="AJ87" s="140"/>
      <c r="AK87" s="140"/>
    </row>
    <row r="88" spans="1:37" x14ac:dyDescent="0.25">
      <c r="A88" s="16" t="s">
        <v>87</v>
      </c>
      <c r="B88" s="28">
        <v>7.4099999999999999E-2</v>
      </c>
      <c r="C88" s="29">
        <v>7.1970000000000006E-2</v>
      </c>
      <c r="D88" s="29">
        <v>7.7740000000000004E-2</v>
      </c>
      <c r="E88" s="29">
        <v>8.2150000000000001E-2</v>
      </c>
      <c r="F88" s="29">
        <v>7.6700000000000004E-2</v>
      </c>
      <c r="G88" s="29">
        <v>7.8710000000000002E-2</v>
      </c>
      <c r="H88" s="34">
        <v>7.8479999999999994E-2</v>
      </c>
      <c r="I88" s="40">
        <f t="shared" si="4"/>
        <v>7.7121428571428563E-2</v>
      </c>
      <c r="J88" s="49">
        <f t="shared" si="5"/>
        <v>102.82857142857142</v>
      </c>
      <c r="K88" s="28">
        <v>7.5850000000000001E-2</v>
      </c>
      <c r="L88" s="29">
        <v>7.5689999999999993E-2</v>
      </c>
      <c r="M88" s="29">
        <v>7.6420000000000002E-2</v>
      </c>
      <c r="N88" s="29">
        <v>7.2209999999999996E-2</v>
      </c>
      <c r="O88" s="29">
        <v>7.9839999999999994E-2</v>
      </c>
      <c r="P88" s="29">
        <v>7.936E-2</v>
      </c>
      <c r="Q88" s="58">
        <v>7.6270000000000004E-2</v>
      </c>
      <c r="R88" s="40">
        <f t="shared" si="6"/>
        <v>7.6519999999999991E-2</v>
      </c>
      <c r="S88" s="49">
        <f t="shared" si="7"/>
        <v>102.02666666666667</v>
      </c>
      <c r="T88" s="28">
        <v>8.3629999999999996E-2</v>
      </c>
      <c r="U88" s="29">
        <v>7.8479999999999994E-2</v>
      </c>
      <c r="V88" s="29">
        <v>7.4020000000000002E-2</v>
      </c>
      <c r="W88" s="29">
        <v>6.9980000000000001E-2</v>
      </c>
      <c r="X88" s="29">
        <v>7.2709999999999997E-2</v>
      </c>
      <c r="Y88" s="29">
        <v>7.3359999999999995E-2</v>
      </c>
      <c r="Z88" s="74">
        <v>6.7059999999999995E-2</v>
      </c>
      <c r="AA88" s="42"/>
      <c r="AB88" s="44"/>
      <c r="AE88" s="140"/>
      <c r="AF88" s="140"/>
      <c r="AG88" s="140"/>
      <c r="AH88" s="140"/>
      <c r="AI88" s="140"/>
      <c r="AJ88" s="140"/>
      <c r="AK88" s="140"/>
    </row>
    <row r="89" spans="1:37" x14ac:dyDescent="0.25">
      <c r="A89" s="16" t="s">
        <v>88</v>
      </c>
      <c r="B89" s="28">
        <v>8.6929999999999993E-2</v>
      </c>
      <c r="C89" s="29">
        <v>6.9860000000000005E-2</v>
      </c>
      <c r="D89" s="29">
        <v>6.4100000000000004E-2</v>
      </c>
      <c r="E89" s="29">
        <v>8.8650000000000007E-2</v>
      </c>
      <c r="F89" s="29">
        <v>6.4479999999999996E-2</v>
      </c>
      <c r="G89" s="29">
        <v>7.3069999999999996E-2</v>
      </c>
      <c r="H89" s="34">
        <v>7.4219999999999994E-2</v>
      </c>
      <c r="I89" s="40">
        <f t="shared" si="4"/>
        <v>7.4472857142857132E-2</v>
      </c>
      <c r="J89" s="49">
        <f t="shared" si="5"/>
        <v>99.297142857142845</v>
      </c>
      <c r="K89" s="28">
        <v>6.1949999999999998E-2</v>
      </c>
      <c r="L89" s="29">
        <v>6.6860000000000003E-2</v>
      </c>
      <c r="M89" s="29">
        <v>6.0049999999999999E-2</v>
      </c>
      <c r="N89" s="29">
        <v>7.4630000000000002E-2</v>
      </c>
      <c r="O89" s="29">
        <v>8.2000000000000003E-2</v>
      </c>
      <c r="P89" s="29">
        <v>5.8970000000000002E-2</v>
      </c>
      <c r="Q89" s="58">
        <v>7.2220000000000006E-2</v>
      </c>
      <c r="R89" s="40">
        <f t="shared" si="6"/>
        <v>6.809714285714287E-2</v>
      </c>
      <c r="S89" s="49">
        <f t="shared" si="7"/>
        <v>90.796190476190503</v>
      </c>
      <c r="T89" s="28">
        <v>9.0539999999999995E-2</v>
      </c>
      <c r="U89" s="29">
        <v>7.4829999999999994E-2</v>
      </c>
      <c r="V89" s="29">
        <v>7.3719999999999994E-2</v>
      </c>
      <c r="W89" s="29">
        <v>6.7040000000000002E-2</v>
      </c>
      <c r="X89" s="29">
        <v>5.7660000000000003E-2</v>
      </c>
      <c r="Y89" s="29">
        <v>6.7900000000000002E-2</v>
      </c>
      <c r="Z89" s="74">
        <v>5.8610000000000002E-2</v>
      </c>
      <c r="AA89" s="42"/>
      <c r="AB89" s="44"/>
      <c r="AE89" s="140"/>
      <c r="AF89" s="140"/>
      <c r="AG89" s="140"/>
      <c r="AH89" s="140"/>
      <c r="AI89" s="140"/>
      <c r="AJ89" s="140"/>
      <c r="AK89" s="140"/>
    </row>
    <row r="90" spans="1:37" x14ac:dyDescent="0.25">
      <c r="A90" s="16" t="s">
        <v>89</v>
      </c>
      <c r="B90" s="28">
        <v>7.6829999999999996E-2</v>
      </c>
      <c r="C90" s="29">
        <v>7.7130000000000004E-2</v>
      </c>
      <c r="D90" s="29">
        <v>7.8020000000000006E-2</v>
      </c>
      <c r="E90" s="29">
        <v>7.7950000000000005E-2</v>
      </c>
      <c r="F90" s="29">
        <v>7.739E-2</v>
      </c>
      <c r="G90" s="29">
        <v>8.5510000000000003E-2</v>
      </c>
      <c r="H90" s="34">
        <v>7.7299999999999994E-2</v>
      </c>
      <c r="I90" s="40">
        <f t="shared" si="4"/>
        <v>7.8590000000000007E-2</v>
      </c>
      <c r="J90" s="49">
        <f t="shared" si="5"/>
        <v>104.78666666666668</v>
      </c>
      <c r="K90" s="28">
        <v>7.5999999999999998E-2</v>
      </c>
      <c r="L90" s="29">
        <v>7.3069999999999996E-2</v>
      </c>
      <c r="M90" s="29">
        <v>7.5399999999999995E-2</v>
      </c>
      <c r="N90" s="29">
        <v>7.6090000000000005E-2</v>
      </c>
      <c r="O90" s="29">
        <v>7.5319999999999998E-2</v>
      </c>
      <c r="P90" s="29">
        <v>7.6850000000000002E-2</v>
      </c>
      <c r="Q90" s="58">
        <v>7.6090000000000005E-2</v>
      </c>
      <c r="R90" s="40">
        <f t="shared" si="6"/>
        <v>7.5545714285714285E-2</v>
      </c>
      <c r="S90" s="49">
        <f t="shared" si="7"/>
        <v>100.72761904761904</v>
      </c>
      <c r="T90" s="28">
        <v>7.6609999999999998E-2</v>
      </c>
      <c r="U90" s="29">
        <v>7.3550000000000004E-2</v>
      </c>
      <c r="V90" s="29">
        <v>7.4480000000000005E-2</v>
      </c>
      <c r="W90" s="29">
        <v>6.9589999999999999E-2</v>
      </c>
      <c r="X90" s="29">
        <v>7.1919999999999998E-2</v>
      </c>
      <c r="Y90" s="29">
        <v>7.1790000000000007E-2</v>
      </c>
      <c r="Z90" s="74">
        <v>7.5490000000000002E-2</v>
      </c>
      <c r="AA90" s="42"/>
      <c r="AB90" s="44"/>
      <c r="AE90" s="140"/>
      <c r="AF90" s="140"/>
      <c r="AG90" s="140"/>
      <c r="AH90" s="140"/>
      <c r="AI90" s="140"/>
      <c r="AJ90" s="140"/>
      <c r="AK90" s="140"/>
    </row>
    <row r="91" spans="1:37" x14ac:dyDescent="0.25">
      <c r="A91" s="16" t="s">
        <v>90</v>
      </c>
      <c r="B91" s="28">
        <v>7.3630000000000001E-2</v>
      </c>
      <c r="C91" s="29">
        <v>7.2730000000000003E-2</v>
      </c>
      <c r="D91" s="29">
        <v>7.1179999999999993E-2</v>
      </c>
      <c r="E91" s="29">
        <v>7.2910000000000003E-2</v>
      </c>
      <c r="F91" s="29">
        <v>7.238E-2</v>
      </c>
      <c r="G91" s="29">
        <v>7.2289999999999993E-2</v>
      </c>
      <c r="H91" s="34">
        <v>6.7989999999999995E-2</v>
      </c>
      <c r="I91" s="40">
        <f t="shared" si="4"/>
        <v>7.1872857142857141E-2</v>
      </c>
      <c r="J91" s="49">
        <f t="shared" si="5"/>
        <v>95.83047619047619</v>
      </c>
      <c r="K91" s="28">
        <v>7.2440000000000004E-2</v>
      </c>
      <c r="L91" s="29">
        <v>6.9120000000000001E-2</v>
      </c>
      <c r="M91" s="29">
        <v>7.0400000000000004E-2</v>
      </c>
      <c r="N91" s="29">
        <v>6.9430000000000006E-2</v>
      </c>
      <c r="O91" s="29">
        <v>6.7919999999999994E-2</v>
      </c>
      <c r="P91" s="29">
        <v>6.7750000000000005E-2</v>
      </c>
      <c r="Q91" s="58">
        <v>6.8279999999999993E-2</v>
      </c>
      <c r="R91" s="40">
        <f t="shared" si="6"/>
        <v>6.9334285714285709E-2</v>
      </c>
      <c r="S91" s="49">
        <f t="shared" si="7"/>
        <v>92.445714285714288</v>
      </c>
      <c r="T91" s="28">
        <v>6.9879999999999998E-2</v>
      </c>
      <c r="U91" s="29">
        <v>7.2760000000000005E-2</v>
      </c>
      <c r="V91" s="29">
        <v>7.596E-2</v>
      </c>
      <c r="W91" s="29">
        <v>6.9019999999999998E-2</v>
      </c>
      <c r="X91" s="29">
        <v>6.6350000000000006E-2</v>
      </c>
      <c r="Y91" s="29">
        <v>6.6909999999999997E-2</v>
      </c>
      <c r="Z91" s="74">
        <v>7.3230000000000003E-2</v>
      </c>
      <c r="AA91" s="42"/>
      <c r="AB91" s="44"/>
      <c r="AE91" s="140"/>
      <c r="AF91" s="140"/>
      <c r="AG91" s="140"/>
      <c r="AH91" s="140"/>
      <c r="AI91" s="140"/>
      <c r="AJ91" s="140"/>
      <c r="AK91" s="140"/>
    </row>
    <row r="92" spans="1:37" x14ac:dyDescent="0.25">
      <c r="A92" s="16" t="s">
        <v>91</v>
      </c>
      <c r="B92" s="28">
        <v>7.6350000000000001E-2</v>
      </c>
      <c r="C92" s="29">
        <v>7.7590000000000006E-2</v>
      </c>
      <c r="D92" s="29">
        <v>7.5840000000000005E-2</v>
      </c>
      <c r="E92" s="29">
        <v>7.6350000000000001E-2</v>
      </c>
      <c r="F92" s="29">
        <v>7.6780000000000001E-2</v>
      </c>
      <c r="G92" s="29">
        <v>7.5870000000000007E-2</v>
      </c>
      <c r="H92" s="34">
        <v>7.1440000000000003E-2</v>
      </c>
      <c r="I92" s="40">
        <f t="shared" si="4"/>
        <v>7.5745714285714291E-2</v>
      </c>
      <c r="J92" s="49">
        <f t="shared" si="5"/>
        <v>100.99428571428572</v>
      </c>
      <c r="K92" s="28">
        <v>7.3029999999999998E-2</v>
      </c>
      <c r="L92" s="29">
        <v>7.1319999999999995E-2</v>
      </c>
      <c r="M92" s="29">
        <v>7.4800000000000005E-2</v>
      </c>
      <c r="N92" s="29">
        <v>7.2800000000000004E-2</v>
      </c>
      <c r="O92" s="29">
        <v>6.855E-2</v>
      </c>
      <c r="P92" s="29">
        <v>7.4969999999999995E-2</v>
      </c>
      <c r="Q92" s="58">
        <v>7.528E-2</v>
      </c>
      <c r="R92" s="40">
        <f t="shared" si="6"/>
        <v>7.2964285714285704E-2</v>
      </c>
      <c r="S92" s="49">
        <f t="shared" si="7"/>
        <v>97.285714285714278</v>
      </c>
      <c r="T92" s="28">
        <v>7.6280000000000001E-2</v>
      </c>
      <c r="U92" s="29">
        <v>6.9379999999999997E-2</v>
      </c>
      <c r="V92" s="29">
        <v>7.5889999999999999E-2</v>
      </c>
      <c r="W92" s="29">
        <v>7.0749999999999993E-2</v>
      </c>
      <c r="X92" s="29">
        <v>6.6629999999999995E-2</v>
      </c>
      <c r="Y92" s="29">
        <v>7.0989999999999998E-2</v>
      </c>
      <c r="Z92" s="74">
        <v>7.3669999999999999E-2</v>
      </c>
      <c r="AA92" s="42"/>
      <c r="AB92" s="44"/>
      <c r="AE92" s="140"/>
      <c r="AF92" s="140"/>
      <c r="AG92" s="140"/>
      <c r="AH92" s="140"/>
      <c r="AI92" s="140"/>
      <c r="AJ92" s="140"/>
      <c r="AK92" s="140"/>
    </row>
    <row r="93" spans="1:37" x14ac:dyDescent="0.25">
      <c r="A93" s="16" t="s">
        <v>92</v>
      </c>
      <c r="B93" s="28">
        <v>7.6499999999999999E-2</v>
      </c>
      <c r="C93" s="29">
        <v>7.7340000000000006E-2</v>
      </c>
      <c r="D93" s="29">
        <v>7.6469999999999996E-2</v>
      </c>
      <c r="E93" s="29">
        <v>8.2000000000000003E-2</v>
      </c>
      <c r="F93" s="29">
        <v>7.7660000000000007E-2</v>
      </c>
      <c r="G93" s="29">
        <v>7.7490000000000003E-2</v>
      </c>
      <c r="H93" s="34">
        <v>7.3520000000000002E-2</v>
      </c>
      <c r="I93" s="40">
        <f t="shared" si="4"/>
        <v>7.7282857142857139E-2</v>
      </c>
      <c r="J93" s="49">
        <f t="shared" si="5"/>
        <v>103.04380952380951</v>
      </c>
      <c r="K93" s="28">
        <v>7.5579999999999994E-2</v>
      </c>
      <c r="L93" s="29">
        <v>7.1800000000000003E-2</v>
      </c>
      <c r="M93" s="29">
        <v>7.85E-2</v>
      </c>
      <c r="N93" s="29">
        <v>7.5819999999999999E-2</v>
      </c>
      <c r="O93" s="29">
        <v>7.6319999999999999E-2</v>
      </c>
      <c r="P93" s="29">
        <v>7.3800000000000004E-2</v>
      </c>
      <c r="Q93" s="58">
        <v>7.7719999999999997E-2</v>
      </c>
      <c r="R93" s="40">
        <f t="shared" si="6"/>
        <v>7.5648571428571426E-2</v>
      </c>
      <c r="S93" s="49">
        <f t="shared" si="7"/>
        <v>100.86476190476191</v>
      </c>
      <c r="T93" s="28">
        <v>7.9869999999999997E-2</v>
      </c>
      <c r="U93" s="29">
        <v>7.5420000000000001E-2</v>
      </c>
      <c r="V93" s="29">
        <v>7.6850000000000002E-2</v>
      </c>
      <c r="W93" s="29">
        <v>7.3789999999999994E-2</v>
      </c>
      <c r="X93" s="29">
        <v>6.8760000000000002E-2</v>
      </c>
      <c r="Y93" s="29">
        <v>7.3469999999999994E-2</v>
      </c>
      <c r="Z93" s="74">
        <v>7.5829999999999995E-2</v>
      </c>
      <c r="AA93" s="42"/>
      <c r="AB93" s="44"/>
      <c r="AE93" s="140"/>
      <c r="AF93" s="140"/>
      <c r="AG93" s="140"/>
      <c r="AH93" s="140"/>
      <c r="AI93" s="140"/>
      <c r="AJ93" s="140"/>
      <c r="AK93" s="140"/>
    </row>
    <row r="94" spans="1:37" x14ac:dyDescent="0.25">
      <c r="A94" s="16" t="s">
        <v>93</v>
      </c>
      <c r="B94" s="28">
        <v>8.5650000000000004E-2</v>
      </c>
      <c r="C94" s="29">
        <v>8.1699999999999995E-2</v>
      </c>
      <c r="D94" s="29">
        <v>9.7680000000000003E-2</v>
      </c>
      <c r="E94" s="29">
        <v>8.1390000000000004E-2</v>
      </c>
      <c r="F94" s="29">
        <v>8.6249999999999993E-2</v>
      </c>
      <c r="G94" s="29">
        <v>8.6459999999999995E-2</v>
      </c>
      <c r="H94" s="34">
        <v>6.3189999999999996E-2</v>
      </c>
      <c r="I94" s="40">
        <f t="shared" si="4"/>
        <v>8.3188571428571417E-2</v>
      </c>
      <c r="J94" s="49">
        <f t="shared" si="5"/>
        <v>110.91809523809523</v>
      </c>
      <c r="K94" s="28">
        <v>7.7179999999999999E-2</v>
      </c>
      <c r="L94" s="29">
        <v>7.7229999999999993E-2</v>
      </c>
      <c r="M94" s="29">
        <v>7.8320000000000001E-2</v>
      </c>
      <c r="N94" s="29">
        <v>7.2830000000000006E-2</v>
      </c>
      <c r="O94" s="29">
        <v>7.3209999999999997E-2</v>
      </c>
      <c r="P94" s="29">
        <v>7.1279999999999996E-2</v>
      </c>
      <c r="Q94" s="58">
        <v>7.4770000000000003E-2</v>
      </c>
      <c r="R94" s="40">
        <f t="shared" si="6"/>
        <v>7.4974285714285729E-2</v>
      </c>
      <c r="S94" s="49">
        <f t="shared" si="7"/>
        <v>99.965714285714313</v>
      </c>
      <c r="T94" s="28">
        <v>7.7920000000000003E-2</v>
      </c>
      <c r="U94" s="29">
        <v>7.4249999999999997E-2</v>
      </c>
      <c r="V94" s="29">
        <v>7.8960000000000002E-2</v>
      </c>
      <c r="W94" s="29">
        <v>7.109E-2</v>
      </c>
      <c r="X94" s="29">
        <v>7.2669999999999998E-2</v>
      </c>
      <c r="Y94" s="29">
        <v>7.3539999999999994E-2</v>
      </c>
      <c r="Z94" s="74">
        <v>7.868E-2</v>
      </c>
      <c r="AA94" s="42"/>
      <c r="AB94" s="44"/>
      <c r="AE94" s="140"/>
      <c r="AF94" s="140"/>
      <c r="AG94" s="140"/>
      <c r="AH94" s="140"/>
      <c r="AI94" s="140"/>
      <c r="AJ94" s="140"/>
      <c r="AK94" s="140"/>
    </row>
    <row r="95" spans="1:37" x14ac:dyDescent="0.25">
      <c r="A95" s="16" t="s">
        <v>94</v>
      </c>
      <c r="B95" s="28">
        <v>5.6430000000000001E-2</v>
      </c>
      <c r="C95" s="29">
        <v>9.1300000000000006E-2</v>
      </c>
      <c r="D95" s="29">
        <v>7.7249999999999999E-2</v>
      </c>
      <c r="E95" s="29">
        <v>4.6920000000000003E-2</v>
      </c>
      <c r="F95" s="29">
        <v>0.10673000000000001</v>
      </c>
      <c r="G95" s="29">
        <v>8.6870000000000003E-2</v>
      </c>
      <c r="H95" s="34">
        <v>7.3429999999999995E-2</v>
      </c>
      <c r="I95" s="40">
        <f t="shared" si="4"/>
        <v>7.6990000000000003E-2</v>
      </c>
      <c r="J95" s="49">
        <f t="shared" si="5"/>
        <v>102.65333333333335</v>
      </c>
      <c r="K95" s="28">
        <v>7.041E-2</v>
      </c>
      <c r="L95" s="29">
        <v>5.8209999999999998E-2</v>
      </c>
      <c r="M95" s="29">
        <v>6.6729999999999998E-2</v>
      </c>
      <c r="N95" s="29">
        <v>6.2590000000000007E-2</v>
      </c>
      <c r="O95" s="29">
        <v>7.3319999999999996E-2</v>
      </c>
      <c r="P95" s="29">
        <v>9.0709999999999999E-2</v>
      </c>
      <c r="Q95" s="58">
        <v>8.1379999999999994E-2</v>
      </c>
      <c r="R95" s="40">
        <f t="shared" si="6"/>
        <v>7.1907142857142864E-2</v>
      </c>
      <c r="S95" s="49">
        <f t="shared" si="7"/>
        <v>95.876190476190487</v>
      </c>
      <c r="T95" s="28">
        <v>7.424E-2</v>
      </c>
      <c r="U95" s="29">
        <v>6.8809999999999996E-2</v>
      </c>
      <c r="V95" s="29">
        <v>6.0859999999999997E-2</v>
      </c>
      <c r="W95" s="29">
        <v>6.3339999999999994E-2</v>
      </c>
      <c r="X95" s="29">
        <v>5.9619999999999999E-2</v>
      </c>
      <c r="Y95" s="29">
        <v>6.6070000000000004E-2</v>
      </c>
      <c r="Z95" s="74">
        <v>7.1260000000000004E-2</v>
      </c>
      <c r="AA95" s="42"/>
      <c r="AB95" s="44"/>
      <c r="AE95" s="140"/>
      <c r="AF95" s="140"/>
      <c r="AG95" s="140"/>
      <c r="AH95" s="140"/>
      <c r="AI95" s="140"/>
      <c r="AJ95" s="140"/>
      <c r="AK95" s="140"/>
    </row>
    <row r="96" spans="1:37" x14ac:dyDescent="0.25">
      <c r="A96" s="16" t="s">
        <v>95</v>
      </c>
      <c r="B96" s="28">
        <v>7.2599999999999998E-2</v>
      </c>
      <c r="C96" s="29">
        <v>7.3190000000000005E-2</v>
      </c>
      <c r="D96" s="29">
        <v>7.2340000000000002E-2</v>
      </c>
      <c r="E96" s="29">
        <v>8.251E-2</v>
      </c>
      <c r="F96" s="29">
        <v>7.7579999999999996E-2</v>
      </c>
      <c r="G96" s="29">
        <v>7.7219999999999997E-2</v>
      </c>
      <c r="H96" s="34">
        <v>6.9800000000000001E-2</v>
      </c>
      <c r="I96" s="40">
        <f t="shared" si="4"/>
        <v>7.503428571428572E-2</v>
      </c>
      <c r="J96" s="49">
        <f t="shared" si="5"/>
        <v>100.0457142857143</v>
      </c>
      <c r="K96" s="28">
        <v>6.7809999999999995E-2</v>
      </c>
      <c r="L96" s="29">
        <v>6.232E-2</v>
      </c>
      <c r="M96" s="29">
        <v>6.3320000000000001E-2</v>
      </c>
      <c r="N96" s="29">
        <v>5.6550000000000003E-2</v>
      </c>
      <c r="O96" s="29">
        <v>5.91E-2</v>
      </c>
      <c r="P96" s="29">
        <v>5.9799999999999999E-2</v>
      </c>
      <c r="Q96" s="58">
        <v>5.8770000000000003E-2</v>
      </c>
      <c r="R96" s="40">
        <f t="shared" si="6"/>
        <v>6.1095714285714288E-2</v>
      </c>
      <c r="S96" s="49">
        <f t="shared" si="7"/>
        <v>81.460952380952392</v>
      </c>
      <c r="T96" s="28">
        <v>6.0900000000000003E-2</v>
      </c>
      <c r="U96" s="29">
        <v>6.3439999999999996E-2</v>
      </c>
      <c r="V96" s="29">
        <v>6.9239999999999996E-2</v>
      </c>
      <c r="W96" s="29">
        <v>6.2030000000000002E-2</v>
      </c>
      <c r="X96" s="29">
        <v>5.9400000000000001E-2</v>
      </c>
      <c r="Y96" s="29">
        <v>6.046E-2</v>
      </c>
      <c r="Z96" s="74">
        <v>6.3509999999999997E-2</v>
      </c>
      <c r="AA96" s="42"/>
      <c r="AB96" s="44"/>
      <c r="AE96" s="140"/>
      <c r="AF96" s="140"/>
      <c r="AG96" s="140"/>
      <c r="AH96" s="140"/>
      <c r="AI96" s="140"/>
      <c r="AJ96" s="140"/>
      <c r="AK96" s="140"/>
    </row>
    <row r="97" spans="1:37" x14ac:dyDescent="0.25">
      <c r="A97" s="16" t="s">
        <v>96</v>
      </c>
      <c r="B97" s="28">
        <v>7.6560000000000003E-2</v>
      </c>
      <c r="C97" s="29">
        <v>7.6420000000000002E-2</v>
      </c>
      <c r="D97" s="29">
        <v>7.6990000000000003E-2</v>
      </c>
      <c r="E97" s="29">
        <v>7.8899999999999998E-2</v>
      </c>
      <c r="F97" s="29">
        <v>7.7990000000000004E-2</v>
      </c>
      <c r="G97" s="29">
        <v>8.0409999999999995E-2</v>
      </c>
      <c r="H97" s="34">
        <v>7.4160000000000004E-2</v>
      </c>
      <c r="I97" s="40">
        <f t="shared" si="4"/>
        <v>7.734714285714285E-2</v>
      </c>
      <c r="J97" s="49">
        <f t="shared" si="5"/>
        <v>103.1295238095238</v>
      </c>
      <c r="K97" s="28">
        <v>7.5200000000000003E-2</v>
      </c>
      <c r="L97" s="29">
        <v>7.2870000000000004E-2</v>
      </c>
      <c r="M97" s="29">
        <v>7.46E-2</v>
      </c>
      <c r="N97" s="29">
        <v>7.5649999999999995E-2</v>
      </c>
      <c r="O97" s="29">
        <v>7.4219999999999994E-2</v>
      </c>
      <c r="P97" s="29">
        <v>7.4340000000000003E-2</v>
      </c>
      <c r="Q97" s="58">
        <v>7.4319999999999997E-2</v>
      </c>
      <c r="R97" s="40">
        <f t="shared" si="6"/>
        <v>7.4457142857142875E-2</v>
      </c>
      <c r="S97" s="49">
        <f t="shared" si="7"/>
        <v>99.276190476190507</v>
      </c>
      <c r="T97" s="28">
        <v>7.7509999999999996E-2</v>
      </c>
      <c r="U97" s="29">
        <v>7.4270000000000003E-2</v>
      </c>
      <c r="V97" s="29">
        <v>7.6749999999999999E-2</v>
      </c>
      <c r="W97" s="29">
        <v>7.2389999999999996E-2</v>
      </c>
      <c r="X97" s="29">
        <v>6.9650000000000004E-2</v>
      </c>
      <c r="Y97" s="29">
        <v>7.2690000000000005E-2</v>
      </c>
      <c r="Z97" s="74">
        <v>7.5539999999999996E-2</v>
      </c>
      <c r="AA97" s="42"/>
      <c r="AB97" s="44"/>
      <c r="AE97" s="140"/>
      <c r="AF97" s="140"/>
      <c r="AG97" s="140"/>
      <c r="AH97" s="140"/>
      <c r="AI97" s="140"/>
      <c r="AJ97" s="140"/>
      <c r="AK97" s="140"/>
    </row>
    <row r="98" spans="1:37" x14ac:dyDescent="0.25">
      <c r="A98" s="16" t="s">
        <v>97</v>
      </c>
      <c r="B98" s="28">
        <v>8.0780000000000005E-2</v>
      </c>
      <c r="C98" s="29">
        <v>7.7920000000000003E-2</v>
      </c>
      <c r="D98" s="29">
        <v>7.8149999999999997E-2</v>
      </c>
      <c r="E98" s="29">
        <v>8.0649999999999999E-2</v>
      </c>
      <c r="F98" s="29">
        <v>7.2889999999999996E-2</v>
      </c>
      <c r="G98" s="29">
        <v>8.0299999999999996E-2</v>
      </c>
      <c r="H98" s="34">
        <v>7.1889999999999996E-2</v>
      </c>
      <c r="I98" s="40">
        <f t="shared" si="4"/>
        <v>7.7511428571428564E-2</v>
      </c>
      <c r="J98" s="49">
        <f t="shared" si="5"/>
        <v>103.34857142857143</v>
      </c>
      <c r="K98" s="28">
        <v>7.893E-2</v>
      </c>
      <c r="L98" s="29">
        <v>7.2900000000000006E-2</v>
      </c>
      <c r="M98" s="29">
        <v>7.5170000000000001E-2</v>
      </c>
      <c r="N98" s="29">
        <v>7.5090000000000004E-2</v>
      </c>
      <c r="O98" s="29">
        <v>7.7410000000000007E-2</v>
      </c>
      <c r="P98" s="29">
        <v>7.0029999999999995E-2</v>
      </c>
      <c r="Q98" s="58">
        <v>8.3210000000000006E-2</v>
      </c>
      <c r="R98" s="40">
        <f t="shared" si="6"/>
        <v>7.610571428571429E-2</v>
      </c>
      <c r="S98" s="49">
        <f t="shared" si="7"/>
        <v>101.47428571428571</v>
      </c>
      <c r="T98" s="28">
        <v>7.8469999999999998E-2</v>
      </c>
      <c r="U98" s="29">
        <v>7.6509999999999995E-2</v>
      </c>
      <c r="V98" s="29">
        <v>7.6689999999999994E-2</v>
      </c>
      <c r="W98" s="29">
        <v>7.3609999999999995E-2</v>
      </c>
      <c r="X98" s="29">
        <v>7.0489999999999997E-2</v>
      </c>
      <c r="Y98" s="29">
        <v>7.0779999999999996E-2</v>
      </c>
      <c r="Z98" s="74">
        <v>8.0119999999999997E-2</v>
      </c>
      <c r="AA98" s="42"/>
      <c r="AB98" s="44"/>
      <c r="AE98" s="140"/>
      <c r="AF98" s="140"/>
      <c r="AG98" s="140"/>
      <c r="AH98" s="140"/>
      <c r="AI98" s="140"/>
      <c r="AJ98" s="140"/>
      <c r="AK98" s="140"/>
    </row>
    <row r="99" spans="1:37" x14ac:dyDescent="0.25">
      <c r="A99" s="16" t="s">
        <v>98</v>
      </c>
      <c r="B99" s="28">
        <v>7.9210000000000003E-2</v>
      </c>
      <c r="C99" s="29">
        <v>7.7990000000000004E-2</v>
      </c>
      <c r="D99" s="29">
        <v>7.5050000000000006E-2</v>
      </c>
      <c r="E99" s="29">
        <v>8.2049999999999998E-2</v>
      </c>
      <c r="F99" s="29">
        <v>7.9579999999999998E-2</v>
      </c>
      <c r="G99" s="29">
        <v>8.1350000000000006E-2</v>
      </c>
      <c r="H99" s="34">
        <v>7.6230000000000006E-2</v>
      </c>
      <c r="I99" s="40">
        <f t="shared" si="4"/>
        <v>7.8780000000000003E-2</v>
      </c>
      <c r="J99" s="49">
        <f t="shared" si="5"/>
        <v>105.04</v>
      </c>
      <c r="K99" s="28">
        <v>7.6230000000000006E-2</v>
      </c>
      <c r="L99" s="29">
        <v>7.1790000000000007E-2</v>
      </c>
      <c r="M99" s="29">
        <v>7.5789999999999996E-2</v>
      </c>
      <c r="N99" s="29">
        <v>7.7609999999999998E-2</v>
      </c>
      <c r="O99" s="29">
        <v>7.3520000000000002E-2</v>
      </c>
      <c r="P99" s="29">
        <v>7.4270000000000003E-2</v>
      </c>
      <c r="Q99" s="58">
        <v>7.5829999999999995E-2</v>
      </c>
      <c r="R99" s="40">
        <f t="shared" si="6"/>
        <v>7.5005714285714301E-2</v>
      </c>
      <c r="S99" s="49">
        <f t="shared" si="7"/>
        <v>100.00761904761907</v>
      </c>
      <c r="T99" s="28">
        <v>7.9240000000000005E-2</v>
      </c>
      <c r="U99" s="29">
        <v>7.3450000000000001E-2</v>
      </c>
      <c r="V99" s="29">
        <v>7.5980000000000006E-2</v>
      </c>
      <c r="W99" s="29">
        <v>7.528E-2</v>
      </c>
      <c r="X99" s="29">
        <v>6.9680000000000006E-2</v>
      </c>
      <c r="Y99" s="29">
        <v>7.2270000000000001E-2</v>
      </c>
      <c r="Z99" s="74">
        <v>7.4709999999999999E-2</v>
      </c>
      <c r="AA99" s="42"/>
      <c r="AB99" s="44"/>
      <c r="AE99" s="140"/>
      <c r="AF99" s="140"/>
      <c r="AG99" s="140"/>
      <c r="AH99" s="140"/>
      <c r="AI99" s="140"/>
      <c r="AJ99" s="140"/>
      <c r="AK99" s="140"/>
    </row>
    <row r="100" spans="1:37" x14ac:dyDescent="0.25">
      <c r="A100" s="16" t="s">
        <v>99</v>
      </c>
      <c r="B100" s="28">
        <v>8.2269999999999996E-2</v>
      </c>
      <c r="C100" s="29">
        <v>8.7540000000000007E-2</v>
      </c>
      <c r="D100" s="29">
        <v>8.1250000000000003E-2</v>
      </c>
      <c r="E100" s="29">
        <v>8.2960000000000006E-2</v>
      </c>
      <c r="F100" s="29">
        <v>8.6059999999999998E-2</v>
      </c>
      <c r="G100" s="29">
        <v>9.1319999999999998E-2</v>
      </c>
      <c r="H100" s="34">
        <v>8.4339999999999998E-2</v>
      </c>
      <c r="I100" s="40">
        <f t="shared" si="4"/>
        <v>8.5105714285714271E-2</v>
      </c>
      <c r="J100" s="49">
        <f t="shared" si="5"/>
        <v>113.4742857142857</v>
      </c>
      <c r="K100" s="28">
        <v>7.9909999999999995E-2</v>
      </c>
      <c r="L100" s="29">
        <v>6.8959999999999994E-2</v>
      </c>
      <c r="M100" s="29">
        <v>7.4630000000000002E-2</v>
      </c>
      <c r="N100" s="29">
        <v>7.3910000000000003E-2</v>
      </c>
      <c r="O100" s="29">
        <v>6.368E-2</v>
      </c>
      <c r="P100" s="29">
        <v>7.7450000000000005E-2</v>
      </c>
      <c r="Q100" s="58">
        <v>7.7200000000000005E-2</v>
      </c>
      <c r="R100" s="40">
        <f t="shared" si="6"/>
        <v>7.3677142857142872E-2</v>
      </c>
      <c r="S100" s="49">
        <f t="shared" si="7"/>
        <v>98.236190476190501</v>
      </c>
      <c r="T100" s="28">
        <v>7.7689999999999995E-2</v>
      </c>
      <c r="U100" s="29">
        <v>7.5179999999999997E-2</v>
      </c>
      <c r="V100" s="29">
        <v>7.4639999999999998E-2</v>
      </c>
      <c r="W100" s="29">
        <v>6.7729999999999999E-2</v>
      </c>
      <c r="X100" s="29">
        <v>6.9430000000000006E-2</v>
      </c>
      <c r="Y100" s="29">
        <v>7.9100000000000004E-2</v>
      </c>
      <c r="Z100" s="74">
        <v>7.7299999999999994E-2</v>
      </c>
      <c r="AA100" s="42"/>
      <c r="AB100" s="44"/>
      <c r="AE100" s="140"/>
      <c r="AF100" s="140"/>
      <c r="AG100" s="140"/>
      <c r="AH100" s="140"/>
      <c r="AI100" s="140"/>
      <c r="AJ100" s="140"/>
      <c r="AK100" s="140"/>
    </row>
    <row r="101" spans="1:37" x14ac:dyDescent="0.25">
      <c r="A101" s="16" t="s">
        <v>100</v>
      </c>
      <c r="B101" s="28">
        <v>7.8520000000000006E-2</v>
      </c>
      <c r="C101" s="29">
        <v>7.6300000000000007E-2</v>
      </c>
      <c r="D101" s="29">
        <v>7.621E-2</v>
      </c>
      <c r="E101" s="29">
        <v>7.9460000000000003E-2</v>
      </c>
      <c r="F101" s="29">
        <v>8.5370000000000001E-2</v>
      </c>
      <c r="G101" s="29">
        <v>8.1040000000000001E-2</v>
      </c>
      <c r="H101" s="34">
        <v>7.5090000000000004E-2</v>
      </c>
      <c r="I101" s="40">
        <f t="shared" si="4"/>
        <v>7.8855714285714293E-2</v>
      </c>
      <c r="J101" s="49">
        <f t="shared" si="5"/>
        <v>105.1409523809524</v>
      </c>
      <c r="K101" s="28">
        <v>7.8079999999999997E-2</v>
      </c>
      <c r="L101" s="29">
        <v>7.5499999999999998E-2</v>
      </c>
      <c r="M101" s="29">
        <v>6.9070000000000006E-2</v>
      </c>
      <c r="N101" s="29">
        <v>7.7549999999999994E-2</v>
      </c>
      <c r="O101" s="29">
        <v>7.3300000000000004E-2</v>
      </c>
      <c r="P101" s="29">
        <v>7.6679999999999998E-2</v>
      </c>
      <c r="Q101" s="58">
        <v>7.8829999999999997E-2</v>
      </c>
      <c r="R101" s="40">
        <f t="shared" si="6"/>
        <v>7.5572857142857136E-2</v>
      </c>
      <c r="S101" s="49">
        <f t="shared" si="7"/>
        <v>100.76380952380953</v>
      </c>
      <c r="T101" s="28">
        <v>8.0860000000000001E-2</v>
      </c>
      <c r="U101" s="29">
        <v>7.6730000000000007E-2</v>
      </c>
      <c r="V101" s="29">
        <v>7.732E-2</v>
      </c>
      <c r="W101" s="29">
        <v>6.8949999999999997E-2</v>
      </c>
      <c r="X101" s="29">
        <v>6.7530000000000007E-2</v>
      </c>
      <c r="Y101" s="29">
        <v>7.041E-2</v>
      </c>
      <c r="Z101" s="74">
        <v>7.596E-2</v>
      </c>
      <c r="AA101" s="42"/>
      <c r="AB101" s="44"/>
      <c r="AE101" s="140"/>
      <c r="AF101" s="140"/>
      <c r="AG101" s="140"/>
      <c r="AH101" s="140"/>
      <c r="AI101" s="140"/>
      <c r="AJ101" s="140"/>
      <c r="AK101" s="140"/>
    </row>
    <row r="102" spans="1:37" x14ac:dyDescent="0.25">
      <c r="A102" s="16" t="s">
        <v>101</v>
      </c>
      <c r="B102" s="28">
        <v>7.2660000000000002E-2</v>
      </c>
      <c r="C102" s="29">
        <v>6.7369999999999999E-2</v>
      </c>
      <c r="D102" s="29">
        <v>7.3039999999999994E-2</v>
      </c>
      <c r="E102" s="29">
        <v>8.2280000000000006E-2</v>
      </c>
      <c r="F102" s="29">
        <v>8.0060000000000006E-2</v>
      </c>
      <c r="G102" s="29">
        <v>7.6630000000000004E-2</v>
      </c>
      <c r="H102" s="34">
        <v>6.8000000000000005E-2</v>
      </c>
      <c r="I102" s="40">
        <f t="shared" si="4"/>
        <v>7.4291428571428578E-2</v>
      </c>
      <c r="J102" s="49">
        <f t="shared" si="5"/>
        <v>99.05523809523811</v>
      </c>
      <c r="K102" s="28">
        <v>6.5259999999999999E-2</v>
      </c>
      <c r="L102" s="29">
        <v>6.0229999999999999E-2</v>
      </c>
      <c r="M102" s="29">
        <v>6.1330000000000003E-2</v>
      </c>
      <c r="N102" s="29">
        <v>6.0240000000000002E-2</v>
      </c>
      <c r="O102" s="29">
        <v>6.5250000000000002E-2</v>
      </c>
      <c r="P102" s="29">
        <v>5.8779999999999999E-2</v>
      </c>
      <c r="Q102" s="58">
        <v>6.1420000000000002E-2</v>
      </c>
      <c r="R102" s="40">
        <f t="shared" si="6"/>
        <v>6.1787142857142853E-2</v>
      </c>
      <c r="S102" s="49">
        <f t="shared" si="7"/>
        <v>82.382857142857134</v>
      </c>
      <c r="T102" s="28">
        <v>5.5919999999999997E-2</v>
      </c>
      <c r="U102" s="29">
        <v>6.2859999999999999E-2</v>
      </c>
      <c r="V102" s="29">
        <v>6.497E-2</v>
      </c>
      <c r="W102" s="29">
        <v>5.9249999999999997E-2</v>
      </c>
      <c r="X102" s="29">
        <v>6.1269999999999998E-2</v>
      </c>
      <c r="Y102" s="29">
        <v>5.7149999999999999E-2</v>
      </c>
      <c r="Z102" s="74">
        <v>6.1510000000000002E-2</v>
      </c>
      <c r="AA102" s="42"/>
      <c r="AB102" s="44"/>
      <c r="AE102" s="140"/>
      <c r="AF102" s="140"/>
      <c r="AG102" s="140"/>
      <c r="AH102" s="140"/>
      <c r="AI102" s="140"/>
      <c r="AJ102" s="140"/>
      <c r="AK102" s="140"/>
    </row>
    <row r="103" spans="1:37" x14ac:dyDescent="0.25">
      <c r="A103" s="16" t="s">
        <v>102</v>
      </c>
      <c r="B103" s="28">
        <v>7.3700000000000002E-2</v>
      </c>
      <c r="C103" s="29">
        <v>7.3330000000000006E-2</v>
      </c>
      <c r="D103" s="29">
        <v>7.4639999999999998E-2</v>
      </c>
      <c r="E103" s="29">
        <v>7.9089999999999994E-2</v>
      </c>
      <c r="F103" s="29">
        <v>7.8640000000000002E-2</v>
      </c>
      <c r="G103" s="29">
        <v>7.8079999999999997E-2</v>
      </c>
      <c r="H103" s="34">
        <v>7.0709999999999995E-2</v>
      </c>
      <c r="I103" s="40">
        <f t="shared" si="4"/>
        <v>7.5455714285714279E-2</v>
      </c>
      <c r="J103" s="49">
        <f t="shared" si="5"/>
        <v>100.60761904761904</v>
      </c>
      <c r="K103" s="28">
        <v>7.5490000000000002E-2</v>
      </c>
      <c r="L103" s="29">
        <v>7.2059999999999999E-2</v>
      </c>
      <c r="M103" s="29">
        <v>7.4399999999999994E-2</v>
      </c>
      <c r="N103" s="29">
        <v>7.5050000000000006E-2</v>
      </c>
      <c r="O103" s="29">
        <v>7.0900000000000005E-2</v>
      </c>
      <c r="P103" s="29">
        <v>7.5029999999999999E-2</v>
      </c>
      <c r="Q103" s="58">
        <v>7.3249999999999996E-2</v>
      </c>
      <c r="R103" s="40">
        <f t="shared" si="6"/>
        <v>7.3740000000000014E-2</v>
      </c>
      <c r="S103" s="49">
        <f t="shared" si="7"/>
        <v>98.320000000000022</v>
      </c>
      <c r="T103" s="28">
        <v>7.7130000000000004E-2</v>
      </c>
      <c r="U103" s="29">
        <v>7.2910000000000003E-2</v>
      </c>
      <c r="V103" s="29">
        <v>7.2059999999999999E-2</v>
      </c>
      <c r="W103" s="29">
        <v>7.0559999999999998E-2</v>
      </c>
      <c r="X103" s="29">
        <v>6.7580000000000001E-2</v>
      </c>
      <c r="Y103" s="29">
        <v>6.9919999999999996E-2</v>
      </c>
      <c r="Z103" s="74">
        <v>7.6490000000000002E-2</v>
      </c>
      <c r="AA103" s="42"/>
      <c r="AB103" s="44"/>
      <c r="AE103" s="140"/>
      <c r="AF103" s="140"/>
      <c r="AG103" s="140"/>
      <c r="AH103" s="140"/>
      <c r="AI103" s="140"/>
      <c r="AJ103" s="140"/>
      <c r="AK103" s="140"/>
    </row>
    <row r="104" spans="1:37" x14ac:dyDescent="0.25">
      <c r="A104" s="16" t="s">
        <v>103</v>
      </c>
      <c r="B104" s="28">
        <v>7.6200000000000004E-2</v>
      </c>
      <c r="C104" s="29">
        <v>7.4359999999999996E-2</v>
      </c>
      <c r="D104" s="29">
        <v>6.6799999999999998E-2</v>
      </c>
      <c r="E104" s="29">
        <v>7.8770000000000007E-2</v>
      </c>
      <c r="F104" s="29">
        <v>7.4719999999999995E-2</v>
      </c>
      <c r="G104" s="29">
        <v>8.3019999999999997E-2</v>
      </c>
      <c r="H104" s="34">
        <v>7.3679999999999995E-2</v>
      </c>
      <c r="I104" s="40">
        <f t="shared" si="4"/>
        <v>7.5364285714285703E-2</v>
      </c>
      <c r="J104" s="49">
        <f t="shared" si="5"/>
        <v>100.48571428571427</v>
      </c>
      <c r="K104" s="28">
        <v>7.3550000000000004E-2</v>
      </c>
      <c r="L104" s="29">
        <v>7.0760000000000003E-2</v>
      </c>
      <c r="M104" s="29">
        <v>7.5069999999999998E-2</v>
      </c>
      <c r="N104" s="29">
        <v>7.4719999999999995E-2</v>
      </c>
      <c r="O104" s="29">
        <v>7.3899999999999993E-2</v>
      </c>
      <c r="P104" s="29">
        <v>7.442E-2</v>
      </c>
      <c r="Q104" s="58">
        <v>7.6329999999999995E-2</v>
      </c>
      <c r="R104" s="40">
        <f t="shared" si="6"/>
        <v>7.4107142857142844E-2</v>
      </c>
      <c r="S104" s="49">
        <f t="shared" si="7"/>
        <v>98.809523809523796</v>
      </c>
      <c r="T104" s="28">
        <v>7.3910000000000003E-2</v>
      </c>
      <c r="U104" s="29">
        <v>7.1569999999999995E-2</v>
      </c>
      <c r="V104" s="29">
        <v>7.1599999999999997E-2</v>
      </c>
      <c r="W104" s="29">
        <v>7.0099999999999996E-2</v>
      </c>
      <c r="X104" s="29">
        <v>6.7470000000000002E-2</v>
      </c>
      <c r="Y104" s="29">
        <v>6.1379999999999997E-2</v>
      </c>
      <c r="Z104" s="74">
        <v>7.3719999999999994E-2</v>
      </c>
      <c r="AA104" s="42"/>
      <c r="AB104" s="44"/>
      <c r="AE104" s="140"/>
      <c r="AF104" s="140"/>
      <c r="AG104" s="140"/>
      <c r="AH104" s="140"/>
      <c r="AI104" s="140"/>
      <c r="AJ104" s="140"/>
      <c r="AK104" s="140"/>
    </row>
    <row r="105" spans="1:37" x14ac:dyDescent="0.25">
      <c r="A105" s="16" t="s">
        <v>104</v>
      </c>
      <c r="B105" s="28">
        <v>7.8070000000000001E-2</v>
      </c>
      <c r="C105" s="29">
        <v>7.8119999999999995E-2</v>
      </c>
      <c r="D105" s="29">
        <v>7.7990000000000004E-2</v>
      </c>
      <c r="E105" s="29">
        <v>7.9689999999999997E-2</v>
      </c>
      <c r="F105" s="29">
        <v>7.8960000000000002E-2</v>
      </c>
      <c r="G105" s="29">
        <v>8.0549999999999997E-2</v>
      </c>
      <c r="H105" s="34">
        <v>7.5439999999999993E-2</v>
      </c>
      <c r="I105" s="40">
        <f t="shared" si="4"/>
        <v>7.8402857142857135E-2</v>
      </c>
      <c r="J105" s="49">
        <f t="shared" si="5"/>
        <v>104.53714285714287</v>
      </c>
      <c r="K105" s="28">
        <v>7.7020000000000005E-2</v>
      </c>
      <c r="L105" s="29">
        <v>7.775E-2</v>
      </c>
      <c r="M105" s="29">
        <v>7.4319999999999997E-2</v>
      </c>
      <c r="N105" s="29">
        <v>8.0140000000000003E-2</v>
      </c>
      <c r="O105" s="29">
        <v>7.3130000000000001E-2</v>
      </c>
      <c r="P105" s="29">
        <v>7.4590000000000004E-2</v>
      </c>
      <c r="Q105" s="58">
        <v>7.6179999999999998E-2</v>
      </c>
      <c r="R105" s="40">
        <f t="shared" si="6"/>
        <v>7.6161428571428574E-2</v>
      </c>
      <c r="S105" s="49">
        <f t="shared" si="7"/>
        <v>101.54857142857144</v>
      </c>
      <c r="T105" s="28">
        <v>7.7689999999999995E-2</v>
      </c>
      <c r="U105" s="29">
        <v>7.5219999999999995E-2</v>
      </c>
      <c r="V105" s="29">
        <v>8.0149999999999999E-2</v>
      </c>
      <c r="W105" s="29">
        <v>7.0819999999999994E-2</v>
      </c>
      <c r="X105" s="29">
        <v>6.9519999999999998E-2</v>
      </c>
      <c r="Y105" s="29">
        <v>7.4139999999999998E-2</v>
      </c>
      <c r="Z105" s="74">
        <v>7.7160000000000006E-2</v>
      </c>
      <c r="AA105" s="42"/>
      <c r="AB105" s="44"/>
      <c r="AE105" s="140"/>
      <c r="AF105" s="140"/>
      <c r="AG105" s="140"/>
      <c r="AH105" s="140"/>
      <c r="AI105" s="140"/>
      <c r="AJ105" s="140"/>
      <c r="AK105" s="140"/>
    </row>
    <row r="106" spans="1:37" x14ac:dyDescent="0.25">
      <c r="A106" s="16" t="s">
        <v>105</v>
      </c>
      <c r="B106" s="28">
        <v>7.2300000000000003E-2</v>
      </c>
      <c r="C106" s="29">
        <v>7.5850000000000001E-2</v>
      </c>
      <c r="D106" s="29">
        <v>7.392E-2</v>
      </c>
      <c r="E106" s="29">
        <v>7.7160000000000006E-2</v>
      </c>
      <c r="F106" s="29">
        <v>7.8960000000000002E-2</v>
      </c>
      <c r="G106" s="29">
        <v>7.5850000000000001E-2</v>
      </c>
      <c r="H106" s="34">
        <v>6.9150000000000003E-2</v>
      </c>
      <c r="I106" s="40">
        <f t="shared" si="4"/>
        <v>7.4741428571428584E-2</v>
      </c>
      <c r="J106" s="49">
        <f t="shared" si="5"/>
        <v>99.655238095238118</v>
      </c>
      <c r="K106" s="28">
        <v>7.1419999999999997E-2</v>
      </c>
      <c r="L106" s="29">
        <v>6.9830000000000003E-2</v>
      </c>
      <c r="M106" s="29">
        <v>7.3929999999999996E-2</v>
      </c>
      <c r="N106" s="29">
        <v>6.8849999999999995E-2</v>
      </c>
      <c r="O106" s="29">
        <v>6.8180000000000004E-2</v>
      </c>
      <c r="P106" s="29">
        <v>7.1220000000000006E-2</v>
      </c>
      <c r="Q106" s="58">
        <v>7.2510000000000005E-2</v>
      </c>
      <c r="R106" s="40">
        <f t="shared" si="6"/>
        <v>7.0848571428571441E-2</v>
      </c>
      <c r="S106" s="49">
        <f t="shared" si="7"/>
        <v>94.464761904761929</v>
      </c>
      <c r="T106" s="28">
        <v>7.2410000000000002E-2</v>
      </c>
      <c r="U106" s="29">
        <v>6.9239999999999996E-2</v>
      </c>
      <c r="V106" s="29">
        <v>7.4190000000000006E-2</v>
      </c>
      <c r="W106" s="29">
        <v>6.6600000000000006E-2</v>
      </c>
      <c r="X106" s="29">
        <v>6.5390000000000004E-2</v>
      </c>
      <c r="Y106" s="29">
        <v>6.5869999999999998E-2</v>
      </c>
      <c r="Z106" s="74">
        <v>7.4230000000000004E-2</v>
      </c>
      <c r="AA106" s="42"/>
      <c r="AB106" s="44"/>
      <c r="AE106" s="140"/>
      <c r="AF106" s="140"/>
      <c r="AG106" s="140"/>
      <c r="AH106" s="140"/>
      <c r="AI106" s="140"/>
      <c r="AJ106" s="140"/>
      <c r="AK106" s="140"/>
    </row>
    <row r="107" spans="1:37" x14ac:dyDescent="0.25">
      <c r="A107" s="16" t="s">
        <v>106</v>
      </c>
      <c r="B107" s="28">
        <v>7.8310000000000005E-2</v>
      </c>
      <c r="C107" s="29">
        <v>7.7890000000000001E-2</v>
      </c>
      <c r="D107" s="29">
        <v>7.9479999999999995E-2</v>
      </c>
      <c r="E107" s="29">
        <v>7.4329999999999993E-2</v>
      </c>
      <c r="F107" s="29">
        <v>7.8189999999999996E-2</v>
      </c>
      <c r="G107" s="29">
        <v>7.392E-2</v>
      </c>
      <c r="H107" s="34">
        <v>7.5259999999999994E-2</v>
      </c>
      <c r="I107" s="40">
        <f t="shared" si="4"/>
        <v>7.6768571428571422E-2</v>
      </c>
      <c r="J107" s="49">
        <f t="shared" si="5"/>
        <v>102.35809523809523</v>
      </c>
      <c r="K107" s="28">
        <v>7.5910000000000005E-2</v>
      </c>
      <c r="L107" s="29">
        <v>7.1849999999999997E-2</v>
      </c>
      <c r="M107" s="29">
        <v>7.5560000000000002E-2</v>
      </c>
      <c r="N107" s="29">
        <v>7.5329999999999994E-2</v>
      </c>
      <c r="O107" s="29">
        <v>7.4940000000000007E-2</v>
      </c>
      <c r="P107" s="29">
        <v>7.4429999999999996E-2</v>
      </c>
      <c r="Q107" s="58">
        <v>7.6079999999999995E-2</v>
      </c>
      <c r="R107" s="40">
        <f t="shared" si="6"/>
        <v>7.4871428571428575E-2</v>
      </c>
      <c r="S107" s="49">
        <f t="shared" si="7"/>
        <v>99.828571428571436</v>
      </c>
      <c r="T107" s="28">
        <v>7.8820000000000001E-2</v>
      </c>
      <c r="U107" s="29">
        <v>7.5359999999999996E-2</v>
      </c>
      <c r="V107" s="29">
        <v>7.7369999999999994E-2</v>
      </c>
      <c r="W107" s="29">
        <v>7.3770000000000002E-2</v>
      </c>
      <c r="X107" s="29">
        <v>7.0080000000000003E-2</v>
      </c>
      <c r="Y107" s="29">
        <v>7.2389999999999996E-2</v>
      </c>
      <c r="Z107" s="74">
        <v>7.7579999999999996E-2</v>
      </c>
      <c r="AA107" s="42"/>
      <c r="AB107" s="44"/>
      <c r="AE107" s="140"/>
      <c r="AF107" s="140"/>
      <c r="AG107" s="140"/>
      <c r="AH107" s="140"/>
      <c r="AI107" s="140"/>
      <c r="AJ107" s="140"/>
      <c r="AK107" s="140"/>
    </row>
    <row r="108" spans="1:37" x14ac:dyDescent="0.25">
      <c r="A108" s="16" t="s">
        <v>107</v>
      </c>
      <c r="B108" s="28">
        <v>7.5800000000000006E-2</v>
      </c>
      <c r="C108" s="29">
        <v>7.6130000000000003E-2</v>
      </c>
      <c r="D108" s="29">
        <v>7.8920000000000004E-2</v>
      </c>
      <c r="E108" s="29">
        <v>7.9000000000000001E-2</v>
      </c>
      <c r="F108" s="29">
        <v>7.9219999999999999E-2</v>
      </c>
      <c r="G108" s="29">
        <v>8.2720000000000002E-2</v>
      </c>
      <c r="H108" s="34">
        <v>7.2359999999999994E-2</v>
      </c>
      <c r="I108" s="40">
        <f t="shared" si="4"/>
        <v>7.7735714285714283E-2</v>
      </c>
      <c r="J108" s="49">
        <f t="shared" si="5"/>
        <v>103.64761904761906</v>
      </c>
      <c r="K108" s="28">
        <v>7.5660000000000005E-2</v>
      </c>
      <c r="L108" s="29">
        <v>7.2440000000000004E-2</v>
      </c>
      <c r="M108" s="29">
        <v>7.671E-2</v>
      </c>
      <c r="N108" s="29">
        <v>7.6149999999999995E-2</v>
      </c>
      <c r="O108" s="29">
        <v>7.4639999999999998E-2</v>
      </c>
      <c r="P108" s="29">
        <v>7.442E-2</v>
      </c>
      <c r="Q108" s="58">
        <v>7.6810000000000003E-2</v>
      </c>
      <c r="R108" s="40">
        <f t="shared" si="6"/>
        <v>7.5261428571428576E-2</v>
      </c>
      <c r="S108" s="49">
        <f t="shared" si="7"/>
        <v>100.34857142857143</v>
      </c>
      <c r="T108" s="28">
        <v>7.6230000000000006E-2</v>
      </c>
      <c r="U108" s="29">
        <v>7.4380000000000002E-2</v>
      </c>
      <c r="V108" s="29">
        <v>7.8119999999999995E-2</v>
      </c>
      <c r="W108" s="29">
        <v>7.2529999999999997E-2</v>
      </c>
      <c r="X108" s="29">
        <v>6.8339999999999998E-2</v>
      </c>
      <c r="Y108" s="29">
        <v>7.0279999999999995E-2</v>
      </c>
      <c r="Z108" s="74">
        <v>7.6439999999999994E-2</v>
      </c>
      <c r="AA108" s="42"/>
      <c r="AB108" s="44"/>
      <c r="AE108" s="140"/>
      <c r="AF108" s="140"/>
      <c r="AG108" s="140"/>
      <c r="AH108" s="140"/>
      <c r="AI108" s="140"/>
      <c r="AJ108" s="140"/>
      <c r="AK108" s="140"/>
    </row>
    <row r="109" spans="1:37" x14ac:dyDescent="0.25">
      <c r="A109" s="16" t="s">
        <v>108</v>
      </c>
      <c r="B109" s="28">
        <v>7.51E-2</v>
      </c>
      <c r="C109" s="29">
        <v>7.3349999999999999E-2</v>
      </c>
      <c r="D109" s="29">
        <v>7.5020000000000003E-2</v>
      </c>
      <c r="E109" s="29">
        <v>7.621E-2</v>
      </c>
      <c r="F109" s="29">
        <v>7.7929999999999999E-2</v>
      </c>
      <c r="G109" s="29">
        <v>8.0250000000000002E-2</v>
      </c>
      <c r="H109" s="34">
        <v>7.7310000000000004E-2</v>
      </c>
      <c r="I109" s="40">
        <f t="shared" si="4"/>
        <v>7.6452857142857142E-2</v>
      </c>
      <c r="J109" s="49">
        <f t="shared" si="5"/>
        <v>101.93714285714286</v>
      </c>
      <c r="K109" s="28">
        <v>7.6649999999999996E-2</v>
      </c>
      <c r="L109" s="29">
        <v>7.5620000000000007E-2</v>
      </c>
      <c r="M109" s="29">
        <v>7.5560000000000002E-2</v>
      </c>
      <c r="N109" s="29">
        <v>7.6310000000000003E-2</v>
      </c>
      <c r="O109" s="29">
        <v>7.5289999999999996E-2</v>
      </c>
      <c r="P109" s="29">
        <v>7.5329999999999994E-2</v>
      </c>
      <c r="Q109" s="58">
        <v>7.9460000000000003E-2</v>
      </c>
      <c r="R109" s="40">
        <f t="shared" si="6"/>
        <v>7.6317142857142861E-2</v>
      </c>
      <c r="S109" s="49">
        <f t="shared" si="7"/>
        <v>101.75619047619048</v>
      </c>
      <c r="T109" s="28">
        <v>7.7299999999999994E-2</v>
      </c>
      <c r="U109" s="29">
        <v>7.4910000000000004E-2</v>
      </c>
      <c r="V109" s="29">
        <v>7.8039999999999998E-2</v>
      </c>
      <c r="W109" s="29">
        <v>7.0400000000000004E-2</v>
      </c>
      <c r="X109" s="29">
        <v>6.8150000000000002E-2</v>
      </c>
      <c r="Y109" s="29">
        <v>7.3940000000000006E-2</v>
      </c>
      <c r="Z109" s="74">
        <v>7.2900000000000006E-2</v>
      </c>
      <c r="AA109" s="42"/>
      <c r="AB109" s="44"/>
      <c r="AE109" s="140"/>
      <c r="AF109" s="140"/>
      <c r="AG109" s="140"/>
      <c r="AH109" s="140"/>
      <c r="AI109" s="140"/>
      <c r="AJ109" s="140"/>
      <c r="AK109" s="140"/>
    </row>
    <row r="110" spans="1:37" x14ac:dyDescent="0.25">
      <c r="A110" s="16" t="s">
        <v>109</v>
      </c>
      <c r="B110" s="28">
        <v>7.7590000000000006E-2</v>
      </c>
      <c r="C110" s="29">
        <v>7.6170000000000002E-2</v>
      </c>
      <c r="D110" s="29">
        <v>7.7170000000000002E-2</v>
      </c>
      <c r="E110" s="29">
        <v>7.9890000000000003E-2</v>
      </c>
      <c r="F110" s="29">
        <v>8.1339999999999996E-2</v>
      </c>
      <c r="G110" s="29">
        <v>7.8810000000000005E-2</v>
      </c>
      <c r="H110" s="34">
        <v>7.6960000000000001E-2</v>
      </c>
      <c r="I110" s="40">
        <f t="shared" si="4"/>
        <v>7.8275714285714296E-2</v>
      </c>
      <c r="J110" s="49">
        <f t="shared" si="5"/>
        <v>104.36761904761906</v>
      </c>
      <c r="K110" s="28">
        <v>7.6359999999999997E-2</v>
      </c>
      <c r="L110" s="29">
        <v>7.177E-2</v>
      </c>
      <c r="M110" s="29">
        <v>7.5149999999999995E-2</v>
      </c>
      <c r="N110" s="29">
        <v>7.5539999999999996E-2</v>
      </c>
      <c r="O110" s="29">
        <v>7.2679999999999995E-2</v>
      </c>
      <c r="P110" s="29">
        <v>7.4569999999999997E-2</v>
      </c>
      <c r="Q110" s="58">
        <v>7.5439999999999993E-2</v>
      </c>
      <c r="R110" s="40">
        <f t="shared" si="6"/>
        <v>7.4501428571428566E-2</v>
      </c>
      <c r="S110" s="49">
        <f t="shared" si="7"/>
        <v>99.335238095238083</v>
      </c>
      <c r="T110" s="28">
        <v>7.8060000000000004E-2</v>
      </c>
      <c r="U110" s="29">
        <v>7.4139999999999998E-2</v>
      </c>
      <c r="V110" s="29">
        <v>7.8350000000000003E-2</v>
      </c>
      <c r="W110" s="29">
        <v>7.0930000000000007E-2</v>
      </c>
      <c r="X110" s="29">
        <v>6.8390000000000006E-2</v>
      </c>
      <c r="Y110" s="29">
        <v>7.2099999999999997E-2</v>
      </c>
      <c r="Z110" s="74">
        <v>7.7380000000000004E-2</v>
      </c>
      <c r="AA110" s="42"/>
      <c r="AB110" s="44"/>
      <c r="AE110" s="140"/>
      <c r="AF110" s="140"/>
      <c r="AG110" s="140"/>
      <c r="AH110" s="140"/>
      <c r="AI110" s="140"/>
      <c r="AJ110" s="140"/>
      <c r="AK110" s="140"/>
    </row>
    <row r="111" spans="1:37" x14ac:dyDescent="0.25">
      <c r="A111" s="16" t="s">
        <v>110</v>
      </c>
      <c r="B111" s="28">
        <v>7.6369999999999993E-2</v>
      </c>
      <c r="C111" s="29">
        <v>7.7369999999999994E-2</v>
      </c>
      <c r="D111" s="29">
        <v>7.528E-2</v>
      </c>
      <c r="E111" s="29">
        <v>7.8369999999999995E-2</v>
      </c>
      <c r="F111" s="29">
        <v>7.4160000000000004E-2</v>
      </c>
      <c r="G111" s="29">
        <v>8.029E-2</v>
      </c>
      <c r="H111" s="34">
        <v>7.4389999999999998E-2</v>
      </c>
      <c r="I111" s="40">
        <f t="shared" si="4"/>
        <v>7.6604285714285708E-2</v>
      </c>
      <c r="J111" s="49">
        <f t="shared" si="5"/>
        <v>102.13904761904762</v>
      </c>
      <c r="K111" s="28">
        <v>7.7890000000000001E-2</v>
      </c>
      <c r="L111" s="29">
        <v>6.9070000000000006E-2</v>
      </c>
      <c r="M111" s="29">
        <v>7.6340000000000005E-2</v>
      </c>
      <c r="N111" s="29">
        <v>7.5850000000000001E-2</v>
      </c>
      <c r="O111" s="29">
        <v>7.3599999999999999E-2</v>
      </c>
      <c r="P111" s="29">
        <v>7.0709999999999995E-2</v>
      </c>
      <c r="Q111" s="58">
        <v>7.4609999999999996E-2</v>
      </c>
      <c r="R111" s="40">
        <f t="shared" si="6"/>
        <v>7.4010000000000006E-2</v>
      </c>
      <c r="S111" s="49">
        <f t="shared" si="7"/>
        <v>98.68</v>
      </c>
      <c r="T111" s="28">
        <v>7.6670000000000002E-2</v>
      </c>
      <c r="U111" s="29">
        <v>7.4800000000000005E-2</v>
      </c>
      <c r="V111" s="29">
        <v>7.4990000000000001E-2</v>
      </c>
      <c r="W111" s="29">
        <v>7.1599999999999997E-2</v>
      </c>
      <c r="X111" s="29">
        <v>6.8919999999999995E-2</v>
      </c>
      <c r="Y111" s="29">
        <v>7.306E-2</v>
      </c>
      <c r="Z111" s="74">
        <v>7.6369999999999993E-2</v>
      </c>
      <c r="AA111" s="42"/>
      <c r="AB111" s="44"/>
      <c r="AE111" s="140"/>
      <c r="AF111" s="140"/>
      <c r="AG111" s="140"/>
      <c r="AH111" s="140"/>
      <c r="AI111" s="140"/>
      <c r="AJ111" s="140"/>
      <c r="AK111" s="140"/>
    </row>
    <row r="112" spans="1:37" x14ac:dyDescent="0.25">
      <c r="A112" s="17" t="s">
        <v>111</v>
      </c>
      <c r="B112" s="30">
        <v>8.0130000000000007E-2</v>
      </c>
      <c r="C112" s="31">
        <v>7.646E-2</v>
      </c>
      <c r="D112" s="31">
        <v>7.6009999999999994E-2</v>
      </c>
      <c r="E112" s="31">
        <v>8.1680000000000003E-2</v>
      </c>
      <c r="F112" s="31">
        <v>7.9519999999999993E-2</v>
      </c>
      <c r="G112" s="31">
        <v>8.2799999999999999E-2</v>
      </c>
      <c r="H112" s="34">
        <v>7.4399999999999994E-2</v>
      </c>
      <c r="I112" s="40">
        <f t="shared" si="4"/>
        <v>7.8714285714285709E-2</v>
      </c>
      <c r="J112" s="49">
        <f t="shared" si="5"/>
        <v>104.95238095238095</v>
      </c>
      <c r="K112" s="30">
        <v>7.5939999999999994E-2</v>
      </c>
      <c r="L112" s="31">
        <v>7.1980000000000002E-2</v>
      </c>
      <c r="M112" s="31">
        <v>6.7220000000000002E-2</v>
      </c>
      <c r="N112" s="31">
        <v>7.6109999999999997E-2</v>
      </c>
      <c r="O112" s="31">
        <v>7.4039999999999995E-2</v>
      </c>
      <c r="P112" s="31">
        <v>7.7679999999999999E-2</v>
      </c>
      <c r="Q112" s="59">
        <v>7.8920000000000004E-2</v>
      </c>
      <c r="R112" s="40">
        <f t="shared" si="6"/>
        <v>7.4555714285714281E-2</v>
      </c>
      <c r="S112" s="49">
        <f t="shared" si="7"/>
        <v>99.40761904761905</v>
      </c>
      <c r="T112" s="30">
        <v>7.8229999999999994E-2</v>
      </c>
      <c r="U112" s="31">
        <v>7.8009999999999996E-2</v>
      </c>
      <c r="V112" s="31">
        <v>7.3200000000000001E-2</v>
      </c>
      <c r="W112" s="31">
        <v>7.1410000000000001E-2</v>
      </c>
      <c r="X112" s="31">
        <v>6.8599999999999994E-2</v>
      </c>
      <c r="Y112" s="31">
        <v>6.9379999999999997E-2</v>
      </c>
      <c r="Z112" s="146">
        <v>7.5840000000000005E-2</v>
      </c>
      <c r="AA112" s="43"/>
      <c r="AB112" s="44"/>
      <c r="AE112" s="140"/>
      <c r="AF112" s="140"/>
      <c r="AG112" s="140"/>
      <c r="AH112" s="140"/>
      <c r="AI112" s="140"/>
      <c r="AJ112" s="140"/>
      <c r="AK112" s="140"/>
    </row>
    <row r="113" spans="1:37" x14ac:dyDescent="0.25">
      <c r="A113" s="18" t="s">
        <v>112</v>
      </c>
      <c r="B113" s="28">
        <v>7.3840000000000003E-2</v>
      </c>
      <c r="C113" s="29">
        <v>7.8520000000000006E-2</v>
      </c>
      <c r="D113" s="29">
        <v>7.6730000000000007E-2</v>
      </c>
      <c r="E113" s="29">
        <v>8.0839999999999995E-2</v>
      </c>
      <c r="F113" s="29">
        <v>7.6969999999999997E-2</v>
      </c>
      <c r="G113" s="29">
        <v>8.0379999999999993E-2</v>
      </c>
      <c r="H113" s="34">
        <v>7.6859999999999998E-2</v>
      </c>
      <c r="I113" s="40">
        <f t="shared" si="4"/>
        <v>7.7734285714285728E-2</v>
      </c>
      <c r="J113" s="49">
        <f t="shared" si="5"/>
        <v>103.64571428571432</v>
      </c>
      <c r="K113" s="28">
        <v>7.4349999999999999E-2</v>
      </c>
      <c r="L113" s="29">
        <v>6.8159999999999998E-2</v>
      </c>
      <c r="M113" s="29">
        <v>7.1340000000000001E-2</v>
      </c>
      <c r="N113" s="29">
        <v>6.7220000000000002E-2</v>
      </c>
      <c r="O113" s="29">
        <v>7.0239999999999997E-2</v>
      </c>
      <c r="P113" s="29">
        <v>7.2279999999999997E-2</v>
      </c>
      <c r="Q113" s="58">
        <v>7.0930000000000007E-2</v>
      </c>
      <c r="R113" s="40">
        <f t="shared" si="6"/>
        <v>7.0645714285714284E-2</v>
      </c>
      <c r="S113" s="49">
        <f t="shared" si="7"/>
        <v>94.194285714285712</v>
      </c>
      <c r="T113" s="28">
        <v>7.1319999999999995E-2</v>
      </c>
      <c r="U113" s="29">
        <v>7.3359999999999995E-2</v>
      </c>
      <c r="V113" s="29">
        <v>7.6219999999999996E-2</v>
      </c>
      <c r="W113" s="29">
        <v>7.2480000000000003E-2</v>
      </c>
      <c r="X113" s="29">
        <v>7.1370000000000003E-2</v>
      </c>
      <c r="Y113" s="29">
        <v>6.7930000000000004E-2</v>
      </c>
      <c r="Z113" s="74">
        <v>7.5560000000000002E-2</v>
      </c>
      <c r="AA113" s="42"/>
      <c r="AB113" s="44"/>
      <c r="AK113" s="140"/>
    </row>
    <row r="114" spans="1:37" x14ac:dyDescent="0.25">
      <c r="A114" s="18" t="s">
        <v>113</v>
      </c>
      <c r="B114" s="28">
        <v>7.7259999999999995E-2</v>
      </c>
      <c r="C114" s="29">
        <v>7.6139999999999999E-2</v>
      </c>
      <c r="D114" s="29">
        <v>7.7469999999999997E-2</v>
      </c>
      <c r="E114" s="29">
        <v>7.9799999999999996E-2</v>
      </c>
      <c r="F114" s="29">
        <v>8.0629999999999993E-2</v>
      </c>
      <c r="G114" s="29">
        <v>8.0259999999999998E-2</v>
      </c>
      <c r="H114" s="34">
        <v>7.5899999999999995E-2</v>
      </c>
      <c r="I114" s="40">
        <f t="shared" si="4"/>
        <v>7.8208571428571419E-2</v>
      </c>
      <c r="J114" s="49">
        <f t="shared" si="5"/>
        <v>104.27809523809523</v>
      </c>
      <c r="K114" s="28">
        <v>7.6170000000000002E-2</v>
      </c>
      <c r="L114" s="29">
        <v>7.2669999999999998E-2</v>
      </c>
      <c r="M114" s="29">
        <v>7.4340000000000003E-2</v>
      </c>
      <c r="N114" s="29">
        <v>7.3389999999999997E-2</v>
      </c>
      <c r="O114" s="29">
        <v>7.0930000000000007E-2</v>
      </c>
      <c r="P114" s="29">
        <v>7.0639999999999994E-2</v>
      </c>
      <c r="Q114" s="58">
        <v>7.1559999999999999E-2</v>
      </c>
      <c r="R114" s="40">
        <f t="shared" si="6"/>
        <v>7.2814285714285706E-2</v>
      </c>
      <c r="S114" s="49">
        <f t="shared" si="7"/>
        <v>97.085714285714275</v>
      </c>
      <c r="T114" s="28">
        <v>7.3660000000000003E-2</v>
      </c>
      <c r="U114" s="29">
        <v>7.2370000000000004E-2</v>
      </c>
      <c r="V114" s="29">
        <v>7.4139999999999998E-2</v>
      </c>
      <c r="W114" s="29">
        <v>6.9010000000000002E-2</v>
      </c>
      <c r="X114" s="29">
        <v>6.8470000000000003E-2</v>
      </c>
      <c r="Y114" s="29">
        <v>6.8309999999999996E-2</v>
      </c>
      <c r="Z114" s="74">
        <v>7.195E-2</v>
      </c>
      <c r="AA114" s="42"/>
      <c r="AB114" s="44"/>
      <c r="AK114" s="140"/>
    </row>
    <row r="115" spans="1:37" x14ac:dyDescent="0.25">
      <c r="A115" s="18" t="s">
        <v>114</v>
      </c>
      <c r="B115" s="28">
        <v>7.5910000000000005E-2</v>
      </c>
      <c r="C115" s="29">
        <v>7.6050000000000006E-2</v>
      </c>
      <c r="D115" s="29">
        <v>7.4380000000000002E-2</v>
      </c>
      <c r="E115" s="29">
        <v>7.9560000000000006E-2</v>
      </c>
      <c r="F115" s="29">
        <v>7.7649999999999997E-2</v>
      </c>
      <c r="G115" s="29">
        <v>8.0060000000000006E-2</v>
      </c>
      <c r="H115" s="34">
        <v>7.2840000000000002E-2</v>
      </c>
      <c r="I115" s="40">
        <f t="shared" si="4"/>
        <v>7.6635714285714279E-2</v>
      </c>
      <c r="J115" s="49">
        <f t="shared" si="5"/>
        <v>102.18095238095238</v>
      </c>
      <c r="K115" s="28">
        <v>7.7399999999999997E-2</v>
      </c>
      <c r="L115" s="29">
        <v>7.5609999999999997E-2</v>
      </c>
      <c r="M115" s="29">
        <v>7.7399999999999997E-2</v>
      </c>
      <c r="N115" s="29">
        <v>7.6679999999999998E-2</v>
      </c>
      <c r="O115" s="29">
        <v>7.3090000000000002E-2</v>
      </c>
      <c r="P115" s="29">
        <v>7.5090000000000004E-2</v>
      </c>
      <c r="Q115" s="58">
        <v>7.6509999999999995E-2</v>
      </c>
      <c r="R115" s="40">
        <f t="shared" si="6"/>
        <v>7.5968571428571413E-2</v>
      </c>
      <c r="S115" s="49">
        <f t="shared" si="7"/>
        <v>101.29142857142857</v>
      </c>
      <c r="T115" s="28">
        <v>7.9070000000000001E-2</v>
      </c>
      <c r="U115" s="29">
        <v>7.5420000000000001E-2</v>
      </c>
      <c r="V115" s="29">
        <v>7.5679999999999997E-2</v>
      </c>
      <c r="W115" s="29">
        <v>7.2270000000000001E-2</v>
      </c>
      <c r="X115" s="29">
        <v>7.1260000000000004E-2</v>
      </c>
      <c r="Y115" s="29">
        <v>7.3090000000000002E-2</v>
      </c>
      <c r="Z115" s="74">
        <v>7.4940000000000007E-2</v>
      </c>
      <c r="AA115" s="42"/>
      <c r="AB115" s="44"/>
      <c r="AK115" s="140"/>
    </row>
    <row r="116" spans="1:37" x14ac:dyDescent="0.25">
      <c r="A116" s="18" t="s">
        <v>115</v>
      </c>
      <c r="B116" s="28">
        <v>8.1100000000000005E-2</v>
      </c>
      <c r="C116" s="29">
        <v>7.714E-2</v>
      </c>
      <c r="D116" s="29">
        <v>7.9880000000000007E-2</v>
      </c>
      <c r="E116" s="29">
        <v>8.0579999999999999E-2</v>
      </c>
      <c r="F116" s="29">
        <v>8.1110000000000002E-2</v>
      </c>
      <c r="G116" s="29">
        <v>8.029E-2</v>
      </c>
      <c r="H116" s="34">
        <v>7.1080000000000004E-2</v>
      </c>
      <c r="I116" s="40">
        <f t="shared" si="4"/>
        <v>7.8740000000000004E-2</v>
      </c>
      <c r="J116" s="49">
        <f t="shared" si="5"/>
        <v>104.98666666666668</v>
      </c>
      <c r="K116" s="28">
        <v>7.4889999999999998E-2</v>
      </c>
      <c r="L116" s="29">
        <v>6.6400000000000001E-2</v>
      </c>
      <c r="M116" s="29">
        <v>6.8839999999999998E-2</v>
      </c>
      <c r="N116" s="29">
        <v>7.1879999999999999E-2</v>
      </c>
      <c r="O116" s="29">
        <v>7.4590000000000004E-2</v>
      </c>
      <c r="P116" s="29">
        <v>6.3280000000000003E-2</v>
      </c>
      <c r="Q116" s="58">
        <v>7.0540000000000005E-2</v>
      </c>
      <c r="R116" s="40">
        <f t="shared" si="6"/>
        <v>7.0059999999999997E-2</v>
      </c>
      <c r="S116" s="49">
        <f t="shared" si="7"/>
        <v>93.413333333333341</v>
      </c>
      <c r="T116" s="28">
        <v>7.0129999999999998E-2</v>
      </c>
      <c r="U116" s="29">
        <v>6.8769999999999998E-2</v>
      </c>
      <c r="V116" s="29">
        <v>7.1989999999999998E-2</v>
      </c>
      <c r="W116" s="29">
        <v>6.7820000000000005E-2</v>
      </c>
      <c r="X116" s="29">
        <v>6.4799999999999996E-2</v>
      </c>
      <c r="Y116" s="29">
        <v>6.6979999999999998E-2</v>
      </c>
      <c r="Z116" s="74">
        <v>7.5310000000000002E-2</v>
      </c>
      <c r="AA116" s="42"/>
      <c r="AB116" s="44"/>
      <c r="AK116" s="140"/>
    </row>
    <row r="117" spans="1:37" x14ac:dyDescent="0.25">
      <c r="A117" s="18" t="s">
        <v>116</v>
      </c>
      <c r="B117" s="28">
        <v>7.3719999999999994E-2</v>
      </c>
      <c r="C117" s="29">
        <v>7.3859999999999995E-2</v>
      </c>
      <c r="D117" s="29">
        <v>7.4899999999999994E-2</v>
      </c>
      <c r="E117" s="29">
        <v>7.9549999999999996E-2</v>
      </c>
      <c r="F117" s="29">
        <v>7.8469999999999998E-2</v>
      </c>
      <c r="G117" s="29">
        <v>8.0210000000000004E-2</v>
      </c>
      <c r="H117" s="34">
        <v>7.0790000000000006E-2</v>
      </c>
      <c r="I117" s="40">
        <f t="shared" si="4"/>
        <v>7.5928571428571429E-2</v>
      </c>
      <c r="J117" s="49">
        <f t="shared" si="5"/>
        <v>101.23809523809524</v>
      </c>
      <c r="K117" s="28">
        <v>7.4270000000000003E-2</v>
      </c>
      <c r="L117" s="29">
        <v>6.8699999999999997E-2</v>
      </c>
      <c r="M117" s="29">
        <v>7.2040000000000007E-2</v>
      </c>
      <c r="N117" s="29">
        <v>7.3169999999999999E-2</v>
      </c>
      <c r="O117" s="29">
        <v>7.1340000000000001E-2</v>
      </c>
      <c r="P117" s="29">
        <v>6.8930000000000005E-2</v>
      </c>
      <c r="Q117" s="58">
        <v>6.9690000000000002E-2</v>
      </c>
      <c r="R117" s="40">
        <f t="shared" si="6"/>
        <v>7.1162857142857153E-2</v>
      </c>
      <c r="S117" s="49">
        <f t="shared" si="7"/>
        <v>94.883809523809532</v>
      </c>
      <c r="T117" s="28">
        <v>7.8869999999999996E-2</v>
      </c>
      <c r="U117" s="29">
        <v>7.2940000000000005E-2</v>
      </c>
      <c r="V117" s="29">
        <v>7.9409999999999994E-2</v>
      </c>
      <c r="W117" s="29">
        <v>7.3469999999999994E-2</v>
      </c>
      <c r="X117" s="29">
        <v>6.9000000000000006E-2</v>
      </c>
      <c r="Y117" s="29">
        <v>6.6390000000000005E-2</v>
      </c>
      <c r="Z117" s="74">
        <v>7.4579999999999994E-2</v>
      </c>
      <c r="AA117" s="42"/>
      <c r="AB117" s="44"/>
      <c r="AK117" s="140"/>
    </row>
    <row r="118" spans="1:37" x14ac:dyDescent="0.25">
      <c r="A118" s="18" t="s">
        <v>117</v>
      </c>
      <c r="B118" s="28">
        <v>7.8159999999999993E-2</v>
      </c>
      <c r="C118" s="29">
        <v>7.6950000000000005E-2</v>
      </c>
      <c r="D118" s="29">
        <v>7.7640000000000001E-2</v>
      </c>
      <c r="E118" s="29">
        <v>8.1490000000000007E-2</v>
      </c>
      <c r="F118" s="29">
        <v>7.6829999999999996E-2</v>
      </c>
      <c r="G118" s="29">
        <v>7.7939999999999995E-2</v>
      </c>
      <c r="H118" s="34">
        <v>7.4740000000000001E-2</v>
      </c>
      <c r="I118" s="40">
        <f t="shared" si="4"/>
        <v>7.7678571428571444E-2</v>
      </c>
      <c r="J118" s="49">
        <f t="shared" si="5"/>
        <v>103.5714285714286</v>
      </c>
      <c r="K118" s="28">
        <v>7.6990000000000003E-2</v>
      </c>
      <c r="L118" s="29">
        <v>7.399E-2</v>
      </c>
      <c r="M118" s="29">
        <v>7.7850000000000003E-2</v>
      </c>
      <c r="N118" s="29">
        <v>7.417E-2</v>
      </c>
      <c r="O118" s="29">
        <v>7.6160000000000005E-2</v>
      </c>
      <c r="P118" s="29">
        <v>7.3690000000000005E-2</v>
      </c>
      <c r="Q118" s="58">
        <v>7.4660000000000004E-2</v>
      </c>
      <c r="R118" s="40">
        <f t="shared" si="6"/>
        <v>7.5358571428571414E-2</v>
      </c>
      <c r="S118" s="49">
        <f t="shared" si="7"/>
        <v>100.47809523809524</v>
      </c>
      <c r="T118" s="28">
        <v>8.0229999999999996E-2</v>
      </c>
      <c r="U118" s="29">
        <v>7.9219999999999999E-2</v>
      </c>
      <c r="V118" s="29">
        <v>7.8880000000000006E-2</v>
      </c>
      <c r="W118" s="29">
        <v>7.4270000000000003E-2</v>
      </c>
      <c r="X118" s="29">
        <v>7.4910000000000004E-2</v>
      </c>
      <c r="Y118" s="29">
        <v>7.7270000000000005E-2</v>
      </c>
      <c r="Z118" s="74">
        <v>8.1979999999999997E-2</v>
      </c>
      <c r="AA118" s="42"/>
      <c r="AB118" s="44"/>
      <c r="AK118" s="140"/>
    </row>
    <row r="119" spans="1:37" ht="15.75" thickBot="1" x14ac:dyDescent="0.3">
      <c r="A119" s="19" t="s">
        <v>118</v>
      </c>
      <c r="B119" s="32">
        <v>7.6490000000000002E-2</v>
      </c>
      <c r="C119" s="33">
        <v>7.6039999999999996E-2</v>
      </c>
      <c r="D119" s="33">
        <v>7.5689999999999993E-2</v>
      </c>
      <c r="E119" s="33">
        <v>8.0740000000000006E-2</v>
      </c>
      <c r="F119" s="33">
        <v>7.46E-2</v>
      </c>
      <c r="G119" s="33">
        <v>7.979E-2</v>
      </c>
      <c r="H119" s="35">
        <v>7.442E-2</v>
      </c>
      <c r="I119" s="41">
        <f t="shared" si="4"/>
        <v>7.682428571428572E-2</v>
      </c>
      <c r="J119" s="50">
        <f t="shared" si="5"/>
        <v>102.43238095238097</v>
      </c>
      <c r="K119" s="32">
        <v>7.5450000000000003E-2</v>
      </c>
      <c r="L119" s="33">
        <v>7.1400000000000005E-2</v>
      </c>
      <c r="M119" s="33">
        <v>7.6410000000000006E-2</v>
      </c>
      <c r="N119" s="33">
        <v>7.3440000000000005E-2</v>
      </c>
      <c r="O119" s="33">
        <v>7.1569999999999995E-2</v>
      </c>
      <c r="P119" s="33">
        <v>7.2359999999999994E-2</v>
      </c>
      <c r="Q119" s="60">
        <v>7.5560000000000002E-2</v>
      </c>
      <c r="R119" s="41">
        <f t="shared" si="6"/>
        <v>7.3741428571428555E-2</v>
      </c>
      <c r="S119" s="50">
        <f t="shared" si="7"/>
        <v>98.321904761904747</v>
      </c>
      <c r="T119" s="32">
        <v>7.5649999999999995E-2</v>
      </c>
      <c r="U119" s="33">
        <v>7.5219999999999995E-2</v>
      </c>
      <c r="V119" s="33">
        <v>8.0670000000000006E-2</v>
      </c>
      <c r="W119" s="33">
        <v>7.46E-2</v>
      </c>
      <c r="X119" s="33">
        <v>7.1900000000000006E-2</v>
      </c>
      <c r="Y119" s="33">
        <v>7.2929999999999995E-2</v>
      </c>
      <c r="Z119" s="60">
        <v>7.7890000000000001E-2</v>
      </c>
      <c r="AA119" s="39"/>
      <c r="AB119" s="45"/>
      <c r="AK119" s="140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workbookViewId="0">
      <selection activeCell="AD6" sqref="AD6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7.85546875" style="20" bestFit="1" customWidth="1"/>
    <col min="10" max="10" width="8.7109375" style="2" bestFit="1" customWidth="1"/>
    <col min="11" max="16" width="7.28515625" style="2" customWidth="1"/>
    <col min="17" max="17" width="7.28515625" style="20" customWidth="1"/>
    <col min="18" max="18" width="7.85546875" style="2" bestFit="1" customWidth="1"/>
    <col min="19" max="19" width="8.7109375" style="2" bestFit="1" customWidth="1"/>
    <col min="20" max="24" width="7.28515625" style="2" customWidth="1"/>
    <col min="25" max="29" width="8.85546875" style="3"/>
    <col min="30" max="30" width="22.42578125" style="3" bestFit="1" customWidth="1"/>
    <col min="31" max="16384" width="8.85546875" style="3"/>
  </cols>
  <sheetData>
    <row r="1" spans="1:28" ht="15.75" thickBot="1" x14ac:dyDescent="0.3">
      <c r="A1" s="1" t="s">
        <v>123</v>
      </c>
      <c r="C1" s="165" t="s">
        <v>131</v>
      </c>
      <c r="D1" s="166"/>
      <c r="E1" s="166"/>
      <c r="F1" s="166"/>
      <c r="G1" s="12">
        <v>7.4999999999999997E-2</v>
      </c>
    </row>
    <row r="2" spans="1:28" x14ac:dyDescent="0.25">
      <c r="A2" s="1" t="s">
        <v>2</v>
      </c>
      <c r="C2" s="67" t="s">
        <v>132</v>
      </c>
    </row>
    <row r="3" spans="1:28" ht="15.75" thickBot="1" x14ac:dyDescent="0.3"/>
    <row r="4" spans="1:28" s="1" customFormat="1" ht="15.75" thickBot="1" x14ac:dyDescent="0.3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28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28" x14ac:dyDescent="0.25">
      <c r="A6" s="16" t="s">
        <v>5</v>
      </c>
      <c r="B6" s="28">
        <v>8.3750000000000005E-2</v>
      </c>
      <c r="C6" s="29">
        <v>7.3080000000000006E-2</v>
      </c>
      <c r="D6" s="29">
        <v>7.9469999999999999E-2</v>
      </c>
      <c r="E6" s="29">
        <v>7.8539999999999999E-2</v>
      </c>
      <c r="F6" s="29">
        <v>7.5569999999999998E-2</v>
      </c>
      <c r="G6" s="29">
        <v>6.9849999999999995E-2</v>
      </c>
      <c r="H6" s="34">
        <v>7.0440000000000003E-2</v>
      </c>
      <c r="I6" s="40"/>
      <c r="J6" s="49"/>
      <c r="K6" s="28">
        <v>6.7489999999999994E-2</v>
      </c>
      <c r="L6" s="29">
        <v>6.9099999999999995E-2</v>
      </c>
      <c r="M6" s="29">
        <v>7.5899999999999995E-2</v>
      </c>
      <c r="N6" s="29">
        <v>7.2900000000000006E-2</v>
      </c>
      <c r="O6" s="29">
        <v>6.855E-2</v>
      </c>
      <c r="P6" s="29">
        <v>7.1999999999999995E-2</v>
      </c>
      <c r="Q6" s="58">
        <v>6.9690000000000002E-2</v>
      </c>
      <c r="R6" s="42"/>
      <c r="S6" s="46"/>
      <c r="T6" s="25"/>
      <c r="U6" s="4"/>
      <c r="V6" s="4"/>
      <c r="W6" s="4"/>
      <c r="X6" s="4"/>
      <c r="Y6" s="4"/>
      <c r="Z6" s="6"/>
      <c r="AA6" s="42"/>
      <c r="AB6" s="44"/>
    </row>
    <row r="7" spans="1:28" x14ac:dyDescent="0.25">
      <c r="A7" s="16" t="s">
        <v>6</v>
      </c>
      <c r="B7" s="28">
        <v>7.0639999999999994E-2</v>
      </c>
      <c r="C7" s="29">
        <v>6.7479999999999998E-2</v>
      </c>
      <c r="D7" s="29">
        <v>6.7049999999999998E-2</v>
      </c>
      <c r="E7" s="29">
        <v>6.812E-2</v>
      </c>
      <c r="F7" s="29">
        <v>6.3320000000000001E-2</v>
      </c>
      <c r="G7" s="29">
        <v>6.2619999999999995E-2</v>
      </c>
      <c r="H7" s="34">
        <v>5.9650000000000002E-2</v>
      </c>
      <c r="I7" s="40"/>
      <c r="J7" s="49"/>
      <c r="K7" s="28">
        <v>7.016E-2</v>
      </c>
      <c r="L7" s="29">
        <v>6.9940000000000002E-2</v>
      </c>
      <c r="M7" s="29">
        <v>7.3130000000000001E-2</v>
      </c>
      <c r="N7" s="29">
        <v>7.2010000000000005E-2</v>
      </c>
      <c r="O7" s="29">
        <v>7.1349999999999997E-2</v>
      </c>
      <c r="P7" s="29">
        <v>7.1559999999999999E-2</v>
      </c>
      <c r="Q7" s="58">
        <v>7.1590000000000001E-2</v>
      </c>
      <c r="R7" s="42"/>
      <c r="S7" s="46"/>
      <c r="T7" s="25"/>
      <c r="U7" s="4"/>
      <c r="V7" s="4"/>
      <c r="W7" s="4"/>
      <c r="X7" s="4"/>
      <c r="Y7" s="4"/>
      <c r="Z7" s="6"/>
      <c r="AA7" s="42"/>
      <c r="AB7" s="44"/>
    </row>
    <row r="8" spans="1:28" x14ac:dyDescent="0.25">
      <c r="A8" s="16" t="s">
        <v>7</v>
      </c>
      <c r="B8" s="28">
        <v>8.0710000000000004E-2</v>
      </c>
      <c r="C8" s="29">
        <v>8.1089999999999995E-2</v>
      </c>
      <c r="D8" s="29">
        <v>7.4929999999999997E-2</v>
      </c>
      <c r="E8" s="29">
        <v>7.6560000000000003E-2</v>
      </c>
      <c r="F8" s="29">
        <v>7.9890000000000003E-2</v>
      </c>
      <c r="G8" s="29">
        <v>7.9500000000000001E-2</v>
      </c>
      <c r="H8" s="34">
        <v>7.8810000000000005E-2</v>
      </c>
      <c r="I8" s="40"/>
      <c r="J8" s="49"/>
      <c r="K8" s="28">
        <v>5.4019999999999999E-2</v>
      </c>
      <c r="L8" s="29">
        <v>5.4399999999999997E-2</v>
      </c>
      <c r="M8" s="29">
        <v>5.0549999999999998E-2</v>
      </c>
      <c r="N8" s="29">
        <v>5.5809999999999998E-2</v>
      </c>
      <c r="O8" s="29">
        <v>5.5300000000000002E-2</v>
      </c>
      <c r="P8" s="29">
        <v>5.9209999999999999E-2</v>
      </c>
      <c r="Q8" s="58">
        <v>4.6330000000000003E-2</v>
      </c>
      <c r="R8" s="42"/>
      <c r="S8" s="46"/>
      <c r="T8" s="25"/>
      <c r="U8" s="4"/>
      <c r="V8" s="4"/>
      <c r="W8" s="4"/>
      <c r="X8" s="4"/>
      <c r="Y8" s="4"/>
      <c r="Z8" s="6"/>
      <c r="AA8" s="42"/>
      <c r="AB8" s="44"/>
    </row>
    <row r="9" spans="1:28" x14ac:dyDescent="0.25">
      <c r="A9" s="16" t="s">
        <v>8</v>
      </c>
      <c r="B9" s="28">
        <v>7.3099999999999998E-2</v>
      </c>
      <c r="C9" s="29">
        <v>7.5910000000000005E-2</v>
      </c>
      <c r="D9" s="29">
        <v>7.4029999999999999E-2</v>
      </c>
      <c r="E9" s="29">
        <v>7.8149999999999997E-2</v>
      </c>
      <c r="F9" s="29">
        <v>7.8170000000000003E-2</v>
      </c>
      <c r="G9" s="29">
        <v>7.1330000000000005E-2</v>
      </c>
      <c r="H9" s="34">
        <v>7.5259999999999994E-2</v>
      </c>
      <c r="I9" s="40"/>
      <c r="J9" s="49"/>
      <c r="K9" s="28">
        <v>6.9379999999999997E-2</v>
      </c>
      <c r="L9" s="29">
        <v>7.102E-2</v>
      </c>
      <c r="M9" s="29">
        <v>7.9219999999999999E-2</v>
      </c>
      <c r="N9" s="29">
        <v>7.2300000000000003E-2</v>
      </c>
      <c r="O9" s="29">
        <v>7.4249999999999997E-2</v>
      </c>
      <c r="P9" s="29">
        <v>7.5899999999999995E-2</v>
      </c>
      <c r="Q9" s="58">
        <v>7.5079999999999994E-2</v>
      </c>
      <c r="R9" s="42"/>
      <c r="S9" s="46"/>
      <c r="T9" s="25"/>
      <c r="U9" s="4"/>
      <c r="V9" s="4"/>
      <c r="W9" s="4"/>
      <c r="X9" s="4"/>
      <c r="Y9" s="4"/>
      <c r="Z9" s="6"/>
      <c r="AA9" s="42"/>
      <c r="AB9" s="44"/>
    </row>
    <row r="10" spans="1:28" x14ac:dyDescent="0.25">
      <c r="A10" s="16" t="s">
        <v>9</v>
      </c>
      <c r="B10" s="28">
        <v>9.7670000000000007E-2</v>
      </c>
      <c r="C10" s="29">
        <v>9.7140000000000004E-2</v>
      </c>
      <c r="D10" s="29">
        <v>0.10166</v>
      </c>
      <c r="E10" s="29">
        <v>0.10209</v>
      </c>
      <c r="F10" s="29">
        <v>0.10154000000000001</v>
      </c>
      <c r="G10" s="29">
        <v>0.10466</v>
      </c>
      <c r="H10" s="34">
        <v>0.10907</v>
      </c>
      <c r="I10" s="40"/>
      <c r="J10" s="49"/>
      <c r="K10" s="28">
        <v>7.8899999999999998E-2</v>
      </c>
      <c r="L10" s="29">
        <v>7.7869999999999995E-2</v>
      </c>
      <c r="M10" s="29">
        <v>8.1540000000000001E-2</v>
      </c>
      <c r="N10" s="29">
        <v>8.7790000000000007E-2</v>
      </c>
      <c r="O10" s="29">
        <v>8.5639999999999994E-2</v>
      </c>
      <c r="P10" s="29">
        <v>8.4029999999999994E-2</v>
      </c>
      <c r="Q10" s="58">
        <v>8.1659999999999996E-2</v>
      </c>
      <c r="R10" s="42"/>
      <c r="S10" s="46"/>
      <c r="T10" s="25"/>
      <c r="U10" s="4"/>
      <c r="V10" s="4"/>
      <c r="W10" s="4"/>
      <c r="X10" s="4"/>
      <c r="Y10" s="4"/>
      <c r="Z10" s="6"/>
      <c r="AA10" s="42"/>
      <c r="AB10" s="44"/>
    </row>
    <row r="11" spans="1:28" x14ac:dyDescent="0.25">
      <c r="A11" s="16" t="s">
        <v>10</v>
      </c>
      <c r="B11" s="28">
        <v>0.14660000000000001</v>
      </c>
      <c r="C11" s="29">
        <v>0.14824999999999999</v>
      </c>
      <c r="D11" s="29">
        <v>0.14859</v>
      </c>
      <c r="E11" s="29">
        <v>0.14957999999999999</v>
      </c>
      <c r="F11" s="29">
        <v>0.14749999999999999</v>
      </c>
      <c r="G11" s="29">
        <v>0.1467</v>
      </c>
      <c r="H11" s="34">
        <v>0.14530000000000001</v>
      </c>
      <c r="I11" s="40"/>
      <c r="J11" s="49"/>
      <c r="K11" s="28">
        <v>0.15237999999999999</v>
      </c>
      <c r="L11" s="29">
        <v>0.14776</v>
      </c>
      <c r="M11" s="29">
        <v>0.15246999999999999</v>
      </c>
      <c r="N11" s="29">
        <v>0.15276000000000001</v>
      </c>
      <c r="O11" s="29">
        <v>0.1487</v>
      </c>
      <c r="P11" s="29">
        <v>0.14946000000000001</v>
      </c>
      <c r="Q11" s="58">
        <v>0.1525</v>
      </c>
      <c r="R11" s="42"/>
      <c r="S11" s="46"/>
      <c r="T11" s="25"/>
      <c r="U11" s="4"/>
      <c r="V11" s="4"/>
      <c r="W11" s="4"/>
      <c r="X11" s="4"/>
      <c r="Y11" s="4"/>
      <c r="Z11" s="6"/>
      <c r="AA11" s="42"/>
      <c r="AB11" s="44"/>
    </row>
    <row r="12" spans="1:28" x14ac:dyDescent="0.25">
      <c r="A12" s="16" t="s">
        <v>11</v>
      </c>
      <c r="B12" s="28">
        <v>7.356E-2</v>
      </c>
      <c r="C12" s="29">
        <v>7.2989999999999999E-2</v>
      </c>
      <c r="D12" s="29">
        <v>7.0639999999999994E-2</v>
      </c>
      <c r="E12" s="29">
        <v>7.6439999999999994E-2</v>
      </c>
      <c r="F12" s="29">
        <v>7.3599999999999999E-2</v>
      </c>
      <c r="G12" s="29">
        <v>7.7399999999999997E-2</v>
      </c>
      <c r="H12" s="34">
        <v>6.923E-2</v>
      </c>
      <c r="I12" s="40"/>
      <c r="J12" s="49"/>
      <c r="K12" s="28">
        <v>7.6439999999999994E-2</v>
      </c>
      <c r="L12" s="29">
        <v>7.306E-2</v>
      </c>
      <c r="M12" s="29">
        <v>8.0229999999999996E-2</v>
      </c>
      <c r="N12" s="29">
        <v>7.1999999999999995E-2</v>
      </c>
      <c r="O12" s="29">
        <v>7.4999999999999997E-2</v>
      </c>
      <c r="P12" s="29">
        <v>7.5160000000000005E-2</v>
      </c>
      <c r="Q12" s="58">
        <v>7.5300000000000006E-2</v>
      </c>
      <c r="R12" s="42"/>
      <c r="S12" s="46"/>
      <c r="T12" s="25"/>
      <c r="U12" s="4"/>
      <c r="V12" s="4"/>
      <c r="W12" s="4"/>
      <c r="X12" s="4"/>
      <c r="Y12" s="4"/>
      <c r="Z12" s="6"/>
      <c r="AA12" s="42"/>
      <c r="AB12" s="44"/>
    </row>
    <row r="13" spans="1:28" x14ac:dyDescent="0.25">
      <c r="A13" s="16" t="s">
        <v>12</v>
      </c>
      <c r="B13" s="28">
        <v>6.7119999999999999E-2</v>
      </c>
      <c r="C13" s="29">
        <v>6.2350000000000003E-2</v>
      </c>
      <c r="D13" s="29">
        <v>6.0780000000000001E-2</v>
      </c>
      <c r="E13" s="29">
        <v>5.9729999999999998E-2</v>
      </c>
      <c r="F13" s="29">
        <v>5.815E-2</v>
      </c>
      <c r="G13" s="29">
        <v>5.391E-2</v>
      </c>
      <c r="H13" s="34">
        <v>5.2040000000000003E-2</v>
      </c>
      <c r="I13" s="40"/>
      <c r="J13" s="49"/>
      <c r="K13" s="28">
        <v>6.9409999999999999E-2</v>
      </c>
      <c r="L13" s="29">
        <v>7.0069999999999993E-2</v>
      </c>
      <c r="M13" s="29">
        <v>7.1529999999999996E-2</v>
      </c>
      <c r="N13" s="29">
        <v>7.1169999999999997E-2</v>
      </c>
      <c r="O13" s="29">
        <v>7.3410000000000003E-2</v>
      </c>
      <c r="P13" s="29">
        <v>7.2929999999999995E-2</v>
      </c>
      <c r="Q13" s="58">
        <v>6.6680000000000003E-2</v>
      </c>
      <c r="R13" s="42"/>
      <c r="S13" s="46"/>
      <c r="T13" s="25"/>
      <c r="U13" s="4"/>
      <c r="V13" s="4"/>
      <c r="W13" s="4"/>
      <c r="X13" s="4"/>
      <c r="Y13" s="4"/>
      <c r="Z13" s="6"/>
      <c r="AA13" s="42"/>
      <c r="AB13" s="44"/>
    </row>
    <row r="14" spans="1:28" x14ac:dyDescent="0.25">
      <c r="A14" s="16" t="s">
        <v>13</v>
      </c>
      <c r="B14" s="28">
        <v>7.5300000000000006E-2</v>
      </c>
      <c r="C14" s="29">
        <v>7.5380000000000003E-2</v>
      </c>
      <c r="D14" s="29">
        <v>7.5459999999999999E-2</v>
      </c>
      <c r="E14" s="29">
        <v>7.8789999999999999E-2</v>
      </c>
      <c r="F14" s="29">
        <v>7.9100000000000004E-2</v>
      </c>
      <c r="G14" s="29">
        <v>7.6240000000000002E-2</v>
      </c>
      <c r="H14" s="34">
        <v>7.5870000000000007E-2</v>
      </c>
      <c r="I14" s="40"/>
      <c r="J14" s="49"/>
      <c r="K14" s="28">
        <v>7.5520000000000004E-2</v>
      </c>
      <c r="L14" s="29">
        <v>7.2230000000000003E-2</v>
      </c>
      <c r="M14" s="29">
        <v>7.9450000000000007E-2</v>
      </c>
      <c r="N14" s="29">
        <v>7.4539999999999995E-2</v>
      </c>
      <c r="O14" s="29">
        <v>7.3709999999999998E-2</v>
      </c>
      <c r="P14" s="29">
        <v>7.5219999999999995E-2</v>
      </c>
      <c r="Q14" s="58">
        <v>7.8780000000000003E-2</v>
      </c>
      <c r="R14" s="42"/>
      <c r="S14" s="46"/>
      <c r="T14" s="25"/>
      <c r="U14" s="4"/>
      <c r="V14" s="4"/>
      <c r="W14" s="4"/>
      <c r="X14" s="4"/>
      <c r="Y14" s="4"/>
      <c r="Z14" s="6"/>
      <c r="AA14" s="42"/>
      <c r="AB14" s="44"/>
    </row>
    <row r="15" spans="1:28" x14ac:dyDescent="0.25">
      <c r="A15" s="16" t="s">
        <v>14</v>
      </c>
      <c r="B15" s="28">
        <v>7.1160000000000001E-2</v>
      </c>
      <c r="C15" s="29">
        <v>7.4859999999999996E-2</v>
      </c>
      <c r="D15" s="29">
        <v>7.7759999999999996E-2</v>
      </c>
      <c r="E15" s="29">
        <v>7.3760000000000006E-2</v>
      </c>
      <c r="F15" s="29">
        <v>7.1370000000000003E-2</v>
      </c>
      <c r="G15" s="29">
        <v>7.664E-2</v>
      </c>
      <c r="H15" s="34">
        <v>7.1730000000000002E-2</v>
      </c>
      <c r="I15" s="40"/>
      <c r="J15" s="49"/>
      <c r="K15" s="28">
        <v>7.4889999999999998E-2</v>
      </c>
      <c r="L15" s="29">
        <v>7.3679999999999995E-2</v>
      </c>
      <c r="M15" s="29">
        <v>8.0019999999999994E-2</v>
      </c>
      <c r="N15" s="29">
        <v>7.8810000000000005E-2</v>
      </c>
      <c r="O15" s="29">
        <v>7.5069999999999998E-2</v>
      </c>
      <c r="P15" s="29">
        <v>7.6429999999999998E-2</v>
      </c>
      <c r="Q15" s="58">
        <v>7.5819999999999999E-2</v>
      </c>
      <c r="R15" s="42"/>
      <c r="S15" s="46"/>
      <c r="T15" s="25"/>
      <c r="U15" s="4"/>
      <c r="V15" s="4"/>
      <c r="W15" s="4"/>
      <c r="X15" s="4"/>
      <c r="Y15" s="4"/>
      <c r="Z15" s="6"/>
      <c r="AA15" s="42"/>
      <c r="AB15" s="44"/>
    </row>
    <row r="16" spans="1:28" x14ac:dyDescent="0.25">
      <c r="A16" s="16" t="s">
        <v>15</v>
      </c>
      <c r="B16" s="28">
        <v>7.0889999999999995E-2</v>
      </c>
      <c r="C16" s="29">
        <v>7.7479999999999993E-2</v>
      </c>
      <c r="D16" s="29">
        <v>7.4529999999999999E-2</v>
      </c>
      <c r="E16" s="29">
        <v>7.4550000000000005E-2</v>
      </c>
      <c r="F16" s="29">
        <v>7.9089999999999994E-2</v>
      </c>
      <c r="G16" s="29">
        <v>7.3940000000000006E-2</v>
      </c>
      <c r="H16" s="34">
        <v>7.1819999999999995E-2</v>
      </c>
      <c r="I16" s="40"/>
      <c r="J16" s="49"/>
      <c r="K16" s="28">
        <v>7.4969999999999995E-2</v>
      </c>
      <c r="L16" s="29">
        <v>7.8950000000000006E-2</v>
      </c>
      <c r="M16" s="29">
        <v>8.1750000000000003E-2</v>
      </c>
      <c r="N16" s="29">
        <v>7.689E-2</v>
      </c>
      <c r="O16" s="29">
        <v>8.1559999999999994E-2</v>
      </c>
      <c r="P16" s="29">
        <v>7.6480000000000006E-2</v>
      </c>
      <c r="Q16" s="58">
        <v>8.387E-2</v>
      </c>
      <c r="R16" s="42"/>
      <c r="S16" s="46"/>
      <c r="T16" s="25"/>
      <c r="U16" s="4"/>
      <c r="V16" s="4"/>
      <c r="W16" s="4"/>
      <c r="X16" s="4"/>
      <c r="Y16" s="4"/>
      <c r="Z16" s="6"/>
      <c r="AA16" s="42"/>
      <c r="AB16" s="44"/>
    </row>
    <row r="17" spans="1:28" x14ac:dyDescent="0.25">
      <c r="A17" s="16" t="s">
        <v>16</v>
      </c>
      <c r="B17" s="28">
        <v>6.6720000000000002E-2</v>
      </c>
      <c r="C17" s="29">
        <v>7.2870000000000004E-2</v>
      </c>
      <c r="D17" s="29">
        <v>7.5249999999999997E-2</v>
      </c>
      <c r="E17" s="29">
        <v>6.8140000000000006E-2</v>
      </c>
      <c r="F17" s="29">
        <v>7.2419999999999998E-2</v>
      </c>
      <c r="G17" s="29">
        <v>7.6810000000000003E-2</v>
      </c>
      <c r="H17" s="34">
        <v>7.109E-2</v>
      </c>
      <c r="I17" s="40"/>
      <c r="J17" s="49"/>
      <c r="K17" s="28">
        <v>8.9910000000000004E-2</v>
      </c>
      <c r="L17" s="29">
        <v>8.2580000000000001E-2</v>
      </c>
      <c r="M17" s="29">
        <v>8.4830000000000003E-2</v>
      </c>
      <c r="N17" s="29">
        <v>8.3909999999999998E-2</v>
      </c>
      <c r="O17" s="29">
        <v>8.0189999999999997E-2</v>
      </c>
      <c r="P17" s="29">
        <v>8.455E-2</v>
      </c>
      <c r="Q17" s="58">
        <v>8.2930000000000004E-2</v>
      </c>
      <c r="R17" s="42"/>
      <c r="S17" s="46"/>
      <c r="T17" s="25"/>
      <c r="U17" s="4"/>
      <c r="V17" s="4"/>
      <c r="W17" s="4"/>
      <c r="X17" s="4"/>
      <c r="Y17" s="4"/>
      <c r="Z17" s="6"/>
      <c r="AA17" s="42"/>
      <c r="AB17" s="44"/>
    </row>
    <row r="18" spans="1:28" x14ac:dyDescent="0.25">
      <c r="A18" s="16" t="s">
        <v>17</v>
      </c>
      <c r="B18" s="28">
        <v>7.0519999999999999E-2</v>
      </c>
      <c r="C18" s="29">
        <v>7.5160000000000005E-2</v>
      </c>
      <c r="D18" s="29">
        <v>7.2239999999999999E-2</v>
      </c>
      <c r="E18" s="29">
        <v>6.7409999999999998E-2</v>
      </c>
      <c r="F18" s="29">
        <v>8.2299999999999998E-2</v>
      </c>
      <c r="G18" s="29">
        <v>7.7700000000000005E-2</v>
      </c>
      <c r="H18" s="34">
        <v>7.5480000000000005E-2</v>
      </c>
      <c r="I18" s="40"/>
      <c r="J18" s="49"/>
      <c r="K18" s="28">
        <v>7.8600000000000003E-2</v>
      </c>
      <c r="L18" s="29">
        <v>6.7140000000000005E-2</v>
      </c>
      <c r="M18" s="29">
        <v>8.2780000000000006E-2</v>
      </c>
      <c r="N18" s="29">
        <v>7.2510000000000005E-2</v>
      </c>
      <c r="O18" s="29">
        <v>7.3279999999999998E-2</v>
      </c>
      <c r="P18" s="29">
        <v>7.4120000000000005E-2</v>
      </c>
      <c r="Q18" s="58">
        <v>7.8140000000000001E-2</v>
      </c>
      <c r="R18" s="42"/>
      <c r="S18" s="46"/>
      <c r="T18" s="25"/>
      <c r="U18" s="4"/>
      <c r="V18" s="4"/>
      <c r="W18" s="4"/>
      <c r="X18" s="4"/>
      <c r="Y18" s="4"/>
      <c r="Z18" s="6"/>
      <c r="AA18" s="42"/>
      <c r="AB18" s="44"/>
    </row>
    <row r="19" spans="1:28" x14ac:dyDescent="0.25">
      <c r="A19" s="16" t="s">
        <v>18</v>
      </c>
      <c r="B19" s="28">
        <v>6.2399999999999997E-2</v>
      </c>
      <c r="C19" s="29">
        <v>6.2630000000000005E-2</v>
      </c>
      <c r="D19" s="29">
        <v>6.8229999999999999E-2</v>
      </c>
      <c r="E19" s="29">
        <v>5.9319999999999998E-2</v>
      </c>
      <c r="F19" s="29">
        <v>5.6649999999999999E-2</v>
      </c>
      <c r="G19" s="29">
        <v>5.287E-2</v>
      </c>
      <c r="H19" s="34">
        <v>5.1929999999999997E-2</v>
      </c>
      <c r="I19" s="40"/>
      <c r="J19" s="49"/>
      <c r="K19" s="28">
        <v>6.7750000000000005E-2</v>
      </c>
      <c r="L19" s="29">
        <v>7.3090000000000002E-2</v>
      </c>
      <c r="M19" s="29">
        <v>7.5009999999999993E-2</v>
      </c>
      <c r="N19" s="29">
        <v>7.8460000000000002E-2</v>
      </c>
      <c r="O19" s="29">
        <v>7.2260000000000005E-2</v>
      </c>
      <c r="P19" s="29">
        <v>7.4249999999999997E-2</v>
      </c>
      <c r="Q19" s="58">
        <v>6.8290000000000003E-2</v>
      </c>
      <c r="R19" s="42"/>
      <c r="S19" s="46"/>
      <c r="T19" s="25"/>
      <c r="U19" s="4"/>
      <c r="V19" s="4"/>
      <c r="W19" s="4"/>
      <c r="X19" s="4"/>
      <c r="Y19" s="4"/>
      <c r="Z19" s="6"/>
      <c r="AA19" s="42"/>
      <c r="AB19" s="44"/>
    </row>
    <row r="20" spans="1:28" x14ac:dyDescent="0.25">
      <c r="A20" s="16" t="s">
        <v>19</v>
      </c>
      <c r="B20" s="28">
        <v>7.2770000000000001E-2</v>
      </c>
      <c r="C20" s="29">
        <v>7.177E-2</v>
      </c>
      <c r="D20" s="29">
        <v>7.2459999999999997E-2</v>
      </c>
      <c r="E20" s="29">
        <v>6.9699999999999998E-2</v>
      </c>
      <c r="F20" s="29">
        <v>6.8849999999999995E-2</v>
      </c>
      <c r="G20" s="29">
        <v>7.2969999999999993E-2</v>
      </c>
      <c r="H20" s="34">
        <v>6.7430000000000004E-2</v>
      </c>
      <c r="I20" s="40"/>
      <c r="J20" s="49"/>
      <c r="K20" s="28">
        <v>7.6829999999999996E-2</v>
      </c>
      <c r="L20" s="29">
        <v>7.7710000000000001E-2</v>
      </c>
      <c r="M20" s="29">
        <v>8.0619999999999997E-2</v>
      </c>
      <c r="N20" s="29">
        <v>7.5810000000000002E-2</v>
      </c>
      <c r="O20" s="29">
        <v>7.4560000000000001E-2</v>
      </c>
      <c r="P20" s="29">
        <v>7.7490000000000003E-2</v>
      </c>
      <c r="Q20" s="58">
        <v>7.9240000000000005E-2</v>
      </c>
      <c r="R20" s="42"/>
      <c r="S20" s="46"/>
      <c r="T20" s="25"/>
      <c r="U20" s="4"/>
      <c r="V20" s="4"/>
      <c r="W20" s="4"/>
      <c r="X20" s="4"/>
      <c r="Y20" s="4"/>
      <c r="Z20" s="6"/>
      <c r="AA20" s="42"/>
      <c r="AB20" s="44"/>
    </row>
    <row r="21" spans="1:28" x14ac:dyDescent="0.25">
      <c r="A21" s="16" t="s">
        <v>20</v>
      </c>
      <c r="B21" s="28">
        <v>7.0150000000000004E-2</v>
      </c>
      <c r="C21" s="29">
        <v>7.5359999999999996E-2</v>
      </c>
      <c r="D21" s="29">
        <v>7.8320000000000001E-2</v>
      </c>
      <c r="E21" s="29">
        <v>8.029E-2</v>
      </c>
      <c r="F21" s="29">
        <v>7.5730000000000006E-2</v>
      </c>
      <c r="G21" s="29">
        <v>7.8070000000000001E-2</v>
      </c>
      <c r="H21" s="34">
        <v>6.7710000000000006E-2</v>
      </c>
      <c r="I21" s="40"/>
      <c r="J21" s="49"/>
      <c r="K21" s="28">
        <v>7.1550000000000002E-2</v>
      </c>
      <c r="L21" s="29">
        <v>7.3980000000000004E-2</v>
      </c>
      <c r="M21" s="29">
        <v>7.9810000000000006E-2</v>
      </c>
      <c r="N21" s="29">
        <v>7.3779999999999998E-2</v>
      </c>
      <c r="O21" s="29">
        <v>7.6499999999999999E-2</v>
      </c>
      <c r="P21" s="29">
        <v>7.3550000000000004E-2</v>
      </c>
      <c r="Q21" s="58">
        <v>7.8310000000000005E-2</v>
      </c>
      <c r="R21" s="42"/>
      <c r="S21" s="46"/>
      <c r="T21" s="25"/>
      <c r="U21" s="4"/>
      <c r="V21" s="4"/>
      <c r="W21" s="4"/>
      <c r="X21" s="4"/>
      <c r="Y21" s="4"/>
      <c r="Z21" s="6"/>
      <c r="AA21" s="42"/>
      <c r="AB21" s="44"/>
    </row>
    <row r="22" spans="1:28" x14ac:dyDescent="0.25">
      <c r="A22" s="16" t="s">
        <v>21</v>
      </c>
      <c r="B22" s="28">
        <v>7.1040000000000006E-2</v>
      </c>
      <c r="C22" s="29">
        <v>6.7809999999999995E-2</v>
      </c>
      <c r="D22" s="29">
        <v>8.0170000000000005E-2</v>
      </c>
      <c r="E22" s="29">
        <v>7.0400000000000004E-2</v>
      </c>
      <c r="F22" s="29">
        <v>7.5289999999999996E-2</v>
      </c>
      <c r="G22" s="29">
        <v>7.7530000000000002E-2</v>
      </c>
      <c r="H22" s="34">
        <v>6.6790000000000002E-2</v>
      </c>
      <c r="I22" s="40"/>
      <c r="J22" s="49"/>
      <c r="K22" s="28">
        <v>7.9949999999999993E-2</v>
      </c>
      <c r="L22" s="29">
        <v>7.8759999999999997E-2</v>
      </c>
      <c r="M22" s="29">
        <v>8.3460000000000006E-2</v>
      </c>
      <c r="N22" s="29">
        <v>7.5870000000000007E-2</v>
      </c>
      <c r="O22" s="29">
        <v>7.0489999999999997E-2</v>
      </c>
      <c r="P22" s="29">
        <v>7.9899999999999999E-2</v>
      </c>
      <c r="Q22" s="58">
        <v>8.9429999999999996E-2</v>
      </c>
      <c r="R22" s="42"/>
      <c r="S22" s="46"/>
      <c r="T22" s="25"/>
      <c r="U22" s="4"/>
      <c r="V22" s="4"/>
      <c r="W22" s="4"/>
      <c r="X22" s="4"/>
      <c r="Y22" s="4"/>
      <c r="Z22" s="6"/>
      <c r="AA22" s="42"/>
      <c r="AB22" s="44"/>
    </row>
    <row r="23" spans="1:28" x14ac:dyDescent="0.25">
      <c r="A23" s="16" t="s">
        <v>22</v>
      </c>
      <c r="B23" s="28">
        <v>6.5110000000000001E-2</v>
      </c>
      <c r="C23" s="29">
        <v>7.1540000000000006E-2</v>
      </c>
      <c r="D23" s="29">
        <v>7.3200000000000001E-2</v>
      </c>
      <c r="E23" s="29">
        <v>7.2319999999999995E-2</v>
      </c>
      <c r="F23" s="29">
        <v>7.46E-2</v>
      </c>
      <c r="G23" s="29">
        <v>7.2300000000000003E-2</v>
      </c>
      <c r="H23" s="34">
        <v>6.9589999999999999E-2</v>
      </c>
      <c r="I23" s="40"/>
      <c r="J23" s="49"/>
      <c r="K23" s="28">
        <v>6.9980000000000001E-2</v>
      </c>
      <c r="L23" s="29">
        <v>7.4410000000000004E-2</v>
      </c>
      <c r="M23" s="29">
        <v>8.3540000000000003E-2</v>
      </c>
      <c r="N23" s="29">
        <v>7.7619999999999995E-2</v>
      </c>
      <c r="O23" s="29">
        <v>7.3010000000000005E-2</v>
      </c>
      <c r="P23" s="29">
        <v>7.2550000000000003E-2</v>
      </c>
      <c r="Q23" s="58">
        <v>7.6550000000000007E-2</v>
      </c>
      <c r="R23" s="42"/>
      <c r="S23" s="46"/>
      <c r="T23" s="25"/>
      <c r="U23" s="4"/>
      <c r="V23" s="4"/>
      <c r="W23" s="4"/>
      <c r="X23" s="4"/>
      <c r="Y23" s="4"/>
      <c r="Z23" s="6"/>
      <c r="AA23" s="42"/>
      <c r="AB23" s="44"/>
    </row>
    <row r="24" spans="1:28" x14ac:dyDescent="0.25">
      <c r="A24" s="16" t="s">
        <v>23</v>
      </c>
      <c r="B24" s="28">
        <v>6.9980000000000001E-2</v>
      </c>
      <c r="C24" s="29">
        <v>7.4730000000000005E-2</v>
      </c>
      <c r="D24" s="29">
        <v>6.8940000000000001E-2</v>
      </c>
      <c r="E24" s="29">
        <v>7.3200000000000001E-2</v>
      </c>
      <c r="F24" s="29">
        <v>7.2779999999999997E-2</v>
      </c>
      <c r="G24" s="29">
        <v>7.3580000000000007E-2</v>
      </c>
      <c r="H24" s="34">
        <v>7.0980000000000001E-2</v>
      </c>
      <c r="I24" s="40"/>
      <c r="J24" s="49"/>
      <c r="K24" s="28">
        <v>7.6079999999999995E-2</v>
      </c>
      <c r="L24" s="29">
        <v>7.5950000000000004E-2</v>
      </c>
      <c r="M24" s="29">
        <v>7.7530000000000002E-2</v>
      </c>
      <c r="N24" s="29">
        <v>7.8270000000000006E-2</v>
      </c>
      <c r="O24" s="29">
        <v>7.7060000000000003E-2</v>
      </c>
      <c r="P24" s="29">
        <v>7.3940000000000006E-2</v>
      </c>
      <c r="Q24" s="58">
        <v>7.7619999999999995E-2</v>
      </c>
      <c r="R24" s="42"/>
      <c r="S24" s="46"/>
      <c r="T24" s="25"/>
      <c r="U24" s="4"/>
      <c r="V24" s="4"/>
      <c r="W24" s="4"/>
      <c r="X24" s="4"/>
      <c r="Y24" s="4"/>
      <c r="Z24" s="6"/>
      <c r="AA24" s="42"/>
      <c r="AB24" s="44"/>
    </row>
    <row r="25" spans="1:28" x14ac:dyDescent="0.25">
      <c r="A25" s="16" t="s">
        <v>24</v>
      </c>
      <c r="B25" s="28">
        <v>7.3139999999999997E-2</v>
      </c>
      <c r="C25" s="29">
        <v>7.3190000000000005E-2</v>
      </c>
      <c r="D25" s="29">
        <v>7.2889999999999996E-2</v>
      </c>
      <c r="E25" s="29">
        <v>7.5939999999999994E-2</v>
      </c>
      <c r="F25" s="29">
        <v>7.3730000000000004E-2</v>
      </c>
      <c r="G25" s="29">
        <v>7.2919999999999999E-2</v>
      </c>
      <c r="H25" s="34">
        <v>7.0879999999999999E-2</v>
      </c>
      <c r="I25" s="40"/>
      <c r="J25" s="49"/>
      <c r="K25" s="28">
        <v>8.0159999999999995E-2</v>
      </c>
      <c r="L25" s="29">
        <v>7.8909999999999994E-2</v>
      </c>
      <c r="M25" s="29">
        <v>8.6559999999999998E-2</v>
      </c>
      <c r="N25" s="29">
        <v>7.7960000000000002E-2</v>
      </c>
      <c r="O25" s="29">
        <v>7.4499999999999997E-2</v>
      </c>
      <c r="P25" s="29">
        <v>7.6179999999999998E-2</v>
      </c>
      <c r="Q25" s="58">
        <v>7.8950000000000006E-2</v>
      </c>
      <c r="R25" s="42"/>
      <c r="S25" s="46"/>
      <c r="T25" s="25"/>
      <c r="U25" s="4"/>
      <c r="V25" s="4"/>
      <c r="W25" s="4"/>
      <c r="X25" s="4"/>
      <c r="Y25" s="4"/>
      <c r="Z25" s="6"/>
      <c r="AA25" s="42"/>
      <c r="AB25" s="44"/>
    </row>
    <row r="26" spans="1:28" x14ac:dyDescent="0.25">
      <c r="A26" s="16" t="s">
        <v>25</v>
      </c>
      <c r="B26" s="28">
        <v>7.4459999999999998E-2</v>
      </c>
      <c r="C26" s="29">
        <v>6.1460000000000001E-2</v>
      </c>
      <c r="D26" s="29">
        <v>7.5149999999999995E-2</v>
      </c>
      <c r="E26" s="29">
        <v>7.8359999999999999E-2</v>
      </c>
      <c r="F26" s="29">
        <v>6.9989999999999997E-2</v>
      </c>
      <c r="G26" s="29">
        <v>6.2089999999999999E-2</v>
      </c>
      <c r="H26" s="34">
        <v>7.9399999999999998E-2</v>
      </c>
      <c r="I26" s="40"/>
      <c r="J26" s="49"/>
      <c r="K26" s="28">
        <v>7.7369999999999994E-2</v>
      </c>
      <c r="L26" s="29">
        <v>7.3050000000000004E-2</v>
      </c>
      <c r="M26" s="29">
        <v>7.6270000000000004E-2</v>
      </c>
      <c r="N26" s="29">
        <v>7.7979999999999994E-2</v>
      </c>
      <c r="O26" s="29">
        <v>7.4639999999999998E-2</v>
      </c>
      <c r="P26" s="29">
        <v>7.782E-2</v>
      </c>
      <c r="Q26" s="58">
        <v>8.1629999999999994E-2</v>
      </c>
      <c r="R26" s="42"/>
      <c r="S26" s="46"/>
      <c r="T26" s="25"/>
      <c r="U26" s="4"/>
      <c r="V26" s="4"/>
      <c r="W26" s="4"/>
      <c r="X26" s="4"/>
      <c r="Y26" s="4"/>
      <c r="Z26" s="6"/>
      <c r="AA26" s="42"/>
      <c r="AB26" s="44"/>
    </row>
    <row r="27" spans="1:28" x14ac:dyDescent="0.25">
      <c r="A27" s="16" t="s">
        <v>26</v>
      </c>
      <c r="B27" s="136">
        <v>4.3950000000000003E-2</v>
      </c>
      <c r="C27" s="137">
        <v>4.3729999999999998E-2</v>
      </c>
      <c r="D27" s="137">
        <v>3.2530000000000003E-2</v>
      </c>
      <c r="E27" s="137">
        <v>3.9320000000000001E-2</v>
      </c>
      <c r="F27" s="137">
        <v>4.5249999999999999E-2</v>
      </c>
      <c r="G27" s="137">
        <v>2.862E-2</v>
      </c>
      <c r="H27" s="76">
        <v>3.0849999999999999E-2</v>
      </c>
      <c r="I27" s="54"/>
      <c r="J27" s="55"/>
      <c r="K27" s="28">
        <v>0.10329000000000001</v>
      </c>
      <c r="L27" s="29">
        <v>9.4229999999999994E-2</v>
      </c>
      <c r="M27" s="29">
        <v>0.10981</v>
      </c>
      <c r="N27" s="29">
        <v>8.0839999999999995E-2</v>
      </c>
      <c r="O27" s="29">
        <v>8.9510000000000006E-2</v>
      </c>
      <c r="P27" s="29">
        <v>8.3540000000000003E-2</v>
      </c>
      <c r="Q27" s="58">
        <v>9.2429999999999998E-2</v>
      </c>
      <c r="R27" s="42"/>
      <c r="S27" s="46"/>
      <c r="T27" s="25"/>
      <c r="U27" s="4"/>
      <c r="V27" s="4"/>
      <c r="W27" s="4"/>
      <c r="X27" s="4"/>
      <c r="Y27" s="4"/>
      <c r="Z27" s="6"/>
      <c r="AA27" s="42"/>
      <c r="AB27" s="44"/>
    </row>
    <row r="28" spans="1:28" x14ac:dyDescent="0.25">
      <c r="A28" s="16" t="s">
        <v>27</v>
      </c>
      <c r="B28" s="28">
        <v>7.4539999999999995E-2</v>
      </c>
      <c r="C28" s="29">
        <v>7.6560000000000003E-2</v>
      </c>
      <c r="D28" s="29">
        <v>6.9510000000000002E-2</v>
      </c>
      <c r="E28" s="29">
        <v>7.0499999999999993E-2</v>
      </c>
      <c r="F28" s="29">
        <v>8.054E-2</v>
      </c>
      <c r="G28" s="29">
        <v>6.9089999999999999E-2</v>
      </c>
      <c r="H28" s="34">
        <v>7.0360000000000006E-2</v>
      </c>
      <c r="I28" s="40"/>
      <c r="J28" s="49"/>
      <c r="K28" s="28">
        <v>7.4020000000000002E-2</v>
      </c>
      <c r="L28" s="29">
        <v>8.2739999999999994E-2</v>
      </c>
      <c r="M28" s="29">
        <v>8.3099999999999993E-2</v>
      </c>
      <c r="N28" s="29">
        <v>8.2830000000000001E-2</v>
      </c>
      <c r="O28" s="29">
        <v>8.3849999999999994E-2</v>
      </c>
      <c r="P28" s="29">
        <v>9.8059999999999994E-2</v>
      </c>
      <c r="Q28" s="58">
        <v>8.584E-2</v>
      </c>
      <c r="R28" s="42"/>
      <c r="S28" s="46"/>
      <c r="T28" s="25"/>
      <c r="U28" s="4"/>
      <c r="V28" s="4"/>
      <c r="W28" s="4"/>
      <c r="X28" s="4"/>
      <c r="Y28" s="4"/>
      <c r="Z28" s="6"/>
      <c r="AA28" s="42"/>
      <c r="AB28" s="44"/>
    </row>
    <row r="29" spans="1:28" x14ac:dyDescent="0.25">
      <c r="A29" s="16" t="s">
        <v>28</v>
      </c>
      <c r="B29" s="28">
        <v>6.0339999999999998E-2</v>
      </c>
      <c r="C29" s="29">
        <v>6.6860000000000003E-2</v>
      </c>
      <c r="D29" s="29">
        <v>6.5180000000000002E-2</v>
      </c>
      <c r="E29" s="29">
        <v>7.0290000000000005E-2</v>
      </c>
      <c r="F29" s="29">
        <v>6.2759999999999996E-2</v>
      </c>
      <c r="G29" s="29">
        <v>6.6239999999999993E-2</v>
      </c>
      <c r="H29" s="34">
        <v>5.91E-2</v>
      </c>
      <c r="I29" s="40"/>
      <c r="J29" s="49"/>
      <c r="K29" s="28">
        <v>7.664E-2</v>
      </c>
      <c r="L29" s="29">
        <v>7.4719999999999995E-2</v>
      </c>
      <c r="M29" s="29">
        <v>7.6480000000000006E-2</v>
      </c>
      <c r="N29" s="29">
        <v>6.8830000000000002E-2</v>
      </c>
      <c r="O29" s="29">
        <v>7.8039999999999998E-2</v>
      </c>
      <c r="P29" s="29">
        <v>7.5359999999999996E-2</v>
      </c>
      <c r="Q29" s="58">
        <v>7.6990000000000003E-2</v>
      </c>
      <c r="R29" s="42"/>
      <c r="S29" s="46"/>
      <c r="T29" s="25"/>
      <c r="U29" s="4"/>
      <c r="V29" s="4"/>
      <c r="W29" s="4"/>
      <c r="X29" s="4"/>
      <c r="Y29" s="4"/>
      <c r="Z29" s="6"/>
      <c r="AA29" s="42"/>
      <c r="AB29" s="44"/>
    </row>
    <row r="30" spans="1:28" x14ac:dyDescent="0.25">
      <c r="A30" s="16" t="s">
        <v>29</v>
      </c>
      <c r="B30" s="28">
        <v>6.3780000000000003E-2</v>
      </c>
      <c r="C30" s="29">
        <v>7.4389999999999998E-2</v>
      </c>
      <c r="D30" s="29">
        <v>6.5159999999999996E-2</v>
      </c>
      <c r="E30" s="29">
        <v>7.1800000000000003E-2</v>
      </c>
      <c r="F30" s="29">
        <v>7.5289999999999996E-2</v>
      </c>
      <c r="G30" s="29">
        <v>6.6320000000000004E-2</v>
      </c>
      <c r="H30" s="34">
        <v>6.9029999999999994E-2</v>
      </c>
      <c r="I30" s="40"/>
      <c r="J30" s="49"/>
      <c r="K30" s="28">
        <v>7.6160000000000005E-2</v>
      </c>
      <c r="L30" s="29">
        <v>7.4730000000000005E-2</v>
      </c>
      <c r="M30" s="29">
        <v>7.5300000000000006E-2</v>
      </c>
      <c r="N30" s="29">
        <v>7.2919999999999999E-2</v>
      </c>
      <c r="O30" s="29">
        <v>7.732E-2</v>
      </c>
      <c r="P30" s="29">
        <v>7.7240000000000003E-2</v>
      </c>
      <c r="Q30" s="58">
        <v>7.621E-2</v>
      </c>
      <c r="R30" s="42"/>
      <c r="S30" s="46"/>
      <c r="T30" s="25"/>
      <c r="U30" s="4"/>
      <c r="V30" s="4"/>
      <c r="W30" s="4"/>
      <c r="X30" s="4"/>
      <c r="Y30" s="4"/>
      <c r="Z30" s="6"/>
      <c r="AA30" s="42"/>
      <c r="AB30" s="44"/>
    </row>
    <row r="31" spans="1:28" x14ac:dyDescent="0.25">
      <c r="A31" s="16" t="s">
        <v>30</v>
      </c>
      <c r="B31" s="28">
        <v>7.2289999999999993E-2</v>
      </c>
      <c r="C31" s="29">
        <v>7.4310000000000001E-2</v>
      </c>
      <c r="D31" s="29">
        <v>6.7379999999999995E-2</v>
      </c>
      <c r="E31" s="29">
        <v>7.2609999999999994E-2</v>
      </c>
      <c r="F31" s="29">
        <v>7.6579999999999995E-2</v>
      </c>
      <c r="G31" s="29">
        <v>7.1870000000000003E-2</v>
      </c>
      <c r="H31" s="34">
        <v>6.6650000000000001E-2</v>
      </c>
      <c r="I31" s="40"/>
      <c r="J31" s="49"/>
      <c r="K31" s="28">
        <v>7.6670000000000002E-2</v>
      </c>
      <c r="L31" s="29">
        <v>8.1589999999999996E-2</v>
      </c>
      <c r="M31" s="29">
        <v>8.5999999999999993E-2</v>
      </c>
      <c r="N31" s="29">
        <v>8.3479999999999999E-2</v>
      </c>
      <c r="O31" s="29">
        <v>7.7450000000000005E-2</v>
      </c>
      <c r="P31" s="29">
        <v>8.1250000000000003E-2</v>
      </c>
      <c r="Q31" s="58">
        <v>7.9979999999999996E-2</v>
      </c>
      <c r="R31" s="42"/>
      <c r="S31" s="46"/>
      <c r="T31" s="25"/>
      <c r="U31" s="4"/>
      <c r="V31" s="4"/>
      <c r="W31" s="4"/>
      <c r="X31" s="4"/>
      <c r="Y31" s="4"/>
      <c r="Z31" s="6"/>
      <c r="AA31" s="42"/>
      <c r="AB31" s="44"/>
    </row>
    <row r="32" spans="1:28" x14ac:dyDescent="0.25">
      <c r="A32" s="16" t="s">
        <v>31</v>
      </c>
      <c r="B32" s="28">
        <v>7.2319999999999995E-2</v>
      </c>
      <c r="C32" s="29">
        <v>8.4820000000000007E-2</v>
      </c>
      <c r="D32" s="29">
        <v>7.4200000000000002E-2</v>
      </c>
      <c r="E32" s="29">
        <v>7.7359999999999998E-2</v>
      </c>
      <c r="F32" s="29">
        <v>7.5340000000000004E-2</v>
      </c>
      <c r="G32" s="29">
        <v>7.3550000000000004E-2</v>
      </c>
      <c r="H32" s="34">
        <v>7.8960000000000002E-2</v>
      </c>
      <c r="I32" s="40"/>
      <c r="J32" s="49"/>
      <c r="K32" s="28">
        <v>6.9779999999999995E-2</v>
      </c>
      <c r="L32" s="29">
        <v>7.6950000000000005E-2</v>
      </c>
      <c r="M32" s="29">
        <v>8.0079999999999998E-2</v>
      </c>
      <c r="N32" s="29">
        <v>7.1410000000000001E-2</v>
      </c>
      <c r="O32" s="29">
        <v>6.7970000000000003E-2</v>
      </c>
      <c r="P32" s="29">
        <v>7.0430000000000006E-2</v>
      </c>
      <c r="Q32" s="58">
        <v>7.9949999999999993E-2</v>
      </c>
      <c r="R32" s="42"/>
      <c r="S32" s="46"/>
      <c r="T32" s="25"/>
      <c r="U32" s="4"/>
      <c r="V32" s="4"/>
      <c r="W32" s="4"/>
      <c r="X32" s="4"/>
      <c r="Y32" s="4"/>
      <c r="Z32" s="6"/>
      <c r="AA32" s="42"/>
      <c r="AB32" s="44"/>
    </row>
    <row r="33" spans="1:28" x14ac:dyDescent="0.25">
      <c r="A33" s="16" t="s">
        <v>32</v>
      </c>
      <c r="B33" s="28">
        <v>6.8580000000000002E-2</v>
      </c>
      <c r="C33" s="29">
        <v>8.5040000000000004E-2</v>
      </c>
      <c r="D33" s="29">
        <v>7.0569999999999994E-2</v>
      </c>
      <c r="E33" s="29">
        <v>7.4399999999999994E-2</v>
      </c>
      <c r="F33" s="29">
        <v>7.4440000000000006E-2</v>
      </c>
      <c r="G33" s="29">
        <v>6.5210000000000004E-2</v>
      </c>
      <c r="H33" s="34">
        <v>6.5589999999999996E-2</v>
      </c>
      <c r="I33" s="40"/>
      <c r="J33" s="49"/>
      <c r="K33" s="28">
        <v>7.109E-2</v>
      </c>
      <c r="L33" s="29">
        <v>7.4510000000000007E-2</v>
      </c>
      <c r="M33" s="29">
        <v>6.812E-2</v>
      </c>
      <c r="N33" s="29">
        <v>6.5460000000000004E-2</v>
      </c>
      <c r="O33" s="29">
        <v>7.3849999999999999E-2</v>
      </c>
      <c r="P33" s="29">
        <v>6.8680000000000005E-2</v>
      </c>
      <c r="Q33" s="58">
        <v>8.2019999999999996E-2</v>
      </c>
      <c r="R33" s="42"/>
      <c r="S33" s="46"/>
      <c r="T33" s="25"/>
      <c r="U33" s="4"/>
      <c r="V33" s="4"/>
      <c r="W33" s="4"/>
      <c r="X33" s="4"/>
      <c r="Y33" s="4"/>
      <c r="Z33" s="6"/>
      <c r="AA33" s="42"/>
      <c r="AB33" s="44"/>
    </row>
    <row r="34" spans="1:28" x14ac:dyDescent="0.25">
      <c r="A34" s="16" t="s">
        <v>33</v>
      </c>
      <c r="B34" s="28">
        <v>7.4389999999999998E-2</v>
      </c>
      <c r="C34" s="29">
        <v>7.2620000000000004E-2</v>
      </c>
      <c r="D34" s="29">
        <v>7.0669999999999997E-2</v>
      </c>
      <c r="E34" s="29">
        <v>7.7340000000000006E-2</v>
      </c>
      <c r="F34" s="29">
        <v>7.2510000000000005E-2</v>
      </c>
      <c r="G34" s="29">
        <v>7.5039999999999996E-2</v>
      </c>
      <c r="H34" s="34">
        <v>6.9159999999999999E-2</v>
      </c>
      <c r="I34" s="40"/>
      <c r="J34" s="49"/>
      <c r="K34" s="28">
        <v>8.1059999999999993E-2</v>
      </c>
      <c r="L34" s="29">
        <v>7.5190000000000007E-2</v>
      </c>
      <c r="M34" s="29">
        <v>8.0680000000000002E-2</v>
      </c>
      <c r="N34" s="29">
        <v>8.1100000000000005E-2</v>
      </c>
      <c r="O34" s="29">
        <v>7.9259999999999997E-2</v>
      </c>
      <c r="P34" s="29">
        <v>7.646E-2</v>
      </c>
      <c r="Q34" s="58">
        <v>7.9009999999999997E-2</v>
      </c>
      <c r="R34" s="42"/>
      <c r="S34" s="46"/>
      <c r="T34" s="25"/>
      <c r="U34" s="4"/>
      <c r="V34" s="4"/>
      <c r="W34" s="4"/>
      <c r="X34" s="4"/>
      <c r="Y34" s="4"/>
      <c r="Z34" s="6"/>
      <c r="AA34" s="42"/>
      <c r="AB34" s="44"/>
    </row>
    <row r="35" spans="1:28" x14ac:dyDescent="0.25">
      <c r="A35" s="16" t="s">
        <v>34</v>
      </c>
      <c r="B35" s="28">
        <v>6.7599999999999993E-2</v>
      </c>
      <c r="C35" s="29">
        <v>7.5410000000000005E-2</v>
      </c>
      <c r="D35" s="29">
        <v>7.1989999999999998E-2</v>
      </c>
      <c r="E35" s="29">
        <v>7.4520000000000003E-2</v>
      </c>
      <c r="F35" s="29">
        <v>7.6789999999999997E-2</v>
      </c>
      <c r="G35" s="29">
        <v>7.1309999999999998E-2</v>
      </c>
      <c r="H35" s="34">
        <v>7.3150000000000007E-2</v>
      </c>
      <c r="I35" s="40"/>
      <c r="J35" s="49"/>
      <c r="K35" s="28">
        <v>7.7030000000000001E-2</v>
      </c>
      <c r="L35" s="29">
        <v>7.7759999999999996E-2</v>
      </c>
      <c r="M35" s="29">
        <v>7.8549999999999995E-2</v>
      </c>
      <c r="N35" s="29">
        <v>7.7160000000000006E-2</v>
      </c>
      <c r="O35" s="29">
        <v>7.7049999999999993E-2</v>
      </c>
      <c r="P35" s="29">
        <v>7.8899999999999998E-2</v>
      </c>
      <c r="Q35" s="58">
        <v>7.2499999999999995E-2</v>
      </c>
      <c r="R35" s="42"/>
      <c r="S35" s="46"/>
      <c r="T35" s="25"/>
      <c r="U35" s="4"/>
      <c r="V35" s="4"/>
      <c r="W35" s="4"/>
      <c r="X35" s="4"/>
      <c r="Y35" s="4"/>
      <c r="Z35" s="6"/>
      <c r="AA35" s="42"/>
      <c r="AB35" s="44"/>
    </row>
    <row r="36" spans="1:28" x14ac:dyDescent="0.25">
      <c r="A36" s="16" t="s">
        <v>35</v>
      </c>
      <c r="B36" s="28">
        <v>6.8580000000000002E-2</v>
      </c>
      <c r="C36" s="29">
        <v>7.1419999999999997E-2</v>
      </c>
      <c r="D36" s="29">
        <v>7.5149999999999995E-2</v>
      </c>
      <c r="E36" s="29">
        <v>7.4590000000000004E-2</v>
      </c>
      <c r="F36" s="29">
        <v>6.923E-2</v>
      </c>
      <c r="G36" s="29">
        <v>7.3660000000000003E-2</v>
      </c>
      <c r="H36" s="34">
        <v>6.5350000000000005E-2</v>
      </c>
      <c r="I36" s="40"/>
      <c r="J36" s="49"/>
      <c r="K36" s="28">
        <v>7.6880000000000004E-2</v>
      </c>
      <c r="L36" s="29">
        <v>7.3770000000000002E-2</v>
      </c>
      <c r="M36" s="29">
        <v>8.2739999999999994E-2</v>
      </c>
      <c r="N36" s="29">
        <v>7.7310000000000004E-2</v>
      </c>
      <c r="O36" s="29">
        <v>8.0949999999999994E-2</v>
      </c>
      <c r="P36" s="29">
        <v>7.639E-2</v>
      </c>
      <c r="Q36" s="58">
        <v>8.0420000000000005E-2</v>
      </c>
      <c r="R36" s="42"/>
      <c r="S36" s="46"/>
      <c r="T36" s="25"/>
      <c r="U36" s="4"/>
      <c r="V36" s="4"/>
      <c r="W36" s="4"/>
      <c r="X36" s="4"/>
      <c r="Y36" s="4"/>
      <c r="Z36" s="6"/>
      <c r="AA36" s="42"/>
      <c r="AB36" s="44"/>
    </row>
    <row r="37" spans="1:28" x14ac:dyDescent="0.25">
      <c r="A37" s="16" t="s">
        <v>36</v>
      </c>
      <c r="B37" s="28">
        <v>6.1069999999999999E-2</v>
      </c>
      <c r="C37" s="29">
        <v>7.8469999999999998E-2</v>
      </c>
      <c r="D37" s="29">
        <v>7.4959999999999999E-2</v>
      </c>
      <c r="E37" s="29">
        <v>8.0250000000000002E-2</v>
      </c>
      <c r="F37" s="29">
        <v>7.0669999999999997E-2</v>
      </c>
      <c r="G37" s="29">
        <v>7.2349999999999998E-2</v>
      </c>
      <c r="H37" s="34">
        <v>6.0650000000000003E-2</v>
      </c>
      <c r="I37" s="40"/>
      <c r="J37" s="49"/>
      <c r="K37" s="28">
        <v>8.6120000000000002E-2</v>
      </c>
      <c r="L37" s="29">
        <v>7.1419999999999997E-2</v>
      </c>
      <c r="M37" s="29">
        <v>8.1390000000000004E-2</v>
      </c>
      <c r="N37" s="29">
        <v>7.5749999999999998E-2</v>
      </c>
      <c r="O37" s="29">
        <v>7.5259999999999994E-2</v>
      </c>
      <c r="P37" s="29">
        <v>7.4389999999999998E-2</v>
      </c>
      <c r="Q37" s="58">
        <v>8.6470000000000005E-2</v>
      </c>
      <c r="R37" s="42"/>
      <c r="S37" s="46"/>
      <c r="T37" s="25"/>
      <c r="U37" s="4"/>
      <c r="V37" s="4"/>
      <c r="W37" s="4"/>
      <c r="X37" s="4"/>
      <c r="Y37" s="4"/>
      <c r="Z37" s="6"/>
      <c r="AA37" s="42"/>
      <c r="AB37" s="44"/>
    </row>
    <row r="38" spans="1:28" x14ac:dyDescent="0.25">
      <c r="A38" s="16" t="s">
        <v>37</v>
      </c>
      <c r="B38" s="28">
        <v>7.7549999999999994E-2</v>
      </c>
      <c r="C38" s="29">
        <v>7.0599999999999996E-2</v>
      </c>
      <c r="D38" s="29">
        <v>6.5350000000000005E-2</v>
      </c>
      <c r="E38" s="29">
        <v>7.0190000000000002E-2</v>
      </c>
      <c r="F38" s="29">
        <v>6.7220000000000002E-2</v>
      </c>
      <c r="G38" s="29">
        <v>7.0699999999999999E-2</v>
      </c>
      <c r="H38" s="34">
        <v>7.1859999999999993E-2</v>
      </c>
      <c r="I38" s="40"/>
      <c r="J38" s="49"/>
      <c r="K38" s="28">
        <v>7.1870000000000003E-2</v>
      </c>
      <c r="L38" s="29">
        <v>7.5520000000000004E-2</v>
      </c>
      <c r="M38" s="29">
        <v>7.7420000000000003E-2</v>
      </c>
      <c r="N38" s="29">
        <v>7.8700000000000006E-2</v>
      </c>
      <c r="O38" s="29">
        <v>8.047E-2</v>
      </c>
      <c r="P38" s="29">
        <v>7.0269999999999999E-2</v>
      </c>
      <c r="Q38" s="58">
        <v>7.3679999999999995E-2</v>
      </c>
      <c r="R38" s="42"/>
      <c r="S38" s="46"/>
      <c r="T38" s="25"/>
      <c r="U38" s="4"/>
      <c r="V38" s="4"/>
      <c r="W38" s="4"/>
      <c r="X38" s="4"/>
      <c r="Y38" s="4"/>
      <c r="Z38" s="6"/>
      <c r="AA38" s="42"/>
      <c r="AB38" s="44"/>
    </row>
    <row r="39" spans="1:28" x14ac:dyDescent="0.25">
      <c r="A39" s="16" t="s">
        <v>38</v>
      </c>
      <c r="B39" s="28">
        <v>6.2850000000000003E-2</v>
      </c>
      <c r="C39" s="29">
        <v>5.7750000000000003E-2</v>
      </c>
      <c r="D39" s="29">
        <v>5.577E-2</v>
      </c>
      <c r="E39" s="29">
        <v>5.2440000000000001E-2</v>
      </c>
      <c r="F39" s="29">
        <v>4.5350000000000001E-2</v>
      </c>
      <c r="G39" s="29">
        <v>4.4900000000000002E-2</v>
      </c>
      <c r="H39" s="34">
        <v>3.9010000000000003E-2</v>
      </c>
      <c r="I39" s="40"/>
      <c r="J39" s="49"/>
      <c r="K39" s="28">
        <v>5.4649999999999997E-2</v>
      </c>
      <c r="L39" s="29">
        <v>5.1729999999999998E-2</v>
      </c>
      <c r="M39" s="29">
        <v>6.3909999999999995E-2</v>
      </c>
      <c r="N39" s="29">
        <v>5.8200000000000002E-2</v>
      </c>
      <c r="O39" s="29">
        <v>5.493E-2</v>
      </c>
      <c r="P39" s="29">
        <v>5.7950000000000002E-2</v>
      </c>
      <c r="Q39" s="58">
        <v>4.2430000000000002E-2</v>
      </c>
      <c r="R39" s="42"/>
      <c r="S39" s="46"/>
      <c r="T39" s="25"/>
      <c r="U39" s="4"/>
      <c r="V39" s="4"/>
      <c r="W39" s="4"/>
      <c r="X39" s="4"/>
      <c r="Y39" s="4"/>
      <c r="Z39" s="6"/>
      <c r="AA39" s="42"/>
      <c r="AB39" s="44"/>
    </row>
    <row r="40" spans="1:28" x14ac:dyDescent="0.25">
      <c r="A40" s="16" t="s">
        <v>39</v>
      </c>
      <c r="B40" s="28">
        <v>8.5650000000000004E-2</v>
      </c>
      <c r="C40" s="29">
        <v>8.1890000000000004E-2</v>
      </c>
      <c r="D40" s="29">
        <v>7.7399999999999997E-2</v>
      </c>
      <c r="E40" s="29">
        <v>7.8649999999999998E-2</v>
      </c>
      <c r="F40" s="29">
        <v>7.3090000000000002E-2</v>
      </c>
      <c r="G40" s="29">
        <v>9.5659999999999995E-2</v>
      </c>
      <c r="H40" s="34">
        <v>9.6930000000000002E-2</v>
      </c>
      <c r="I40" s="40"/>
      <c r="J40" s="49"/>
      <c r="K40" s="28">
        <v>7.485E-2</v>
      </c>
      <c r="L40" s="29">
        <v>6.4360000000000001E-2</v>
      </c>
      <c r="M40" s="29">
        <v>7.8509999999999996E-2</v>
      </c>
      <c r="N40" s="29">
        <v>8.7249999999999994E-2</v>
      </c>
      <c r="O40" s="29">
        <v>8.6239999999999997E-2</v>
      </c>
      <c r="P40" s="29">
        <v>6.447E-2</v>
      </c>
      <c r="Q40" s="58">
        <v>7.6929999999999998E-2</v>
      </c>
      <c r="R40" s="42"/>
      <c r="S40" s="46"/>
      <c r="T40" s="25"/>
      <c r="U40" s="4"/>
      <c r="V40" s="4"/>
      <c r="W40" s="4"/>
      <c r="X40" s="4"/>
      <c r="Y40" s="4"/>
      <c r="Z40" s="6"/>
      <c r="AA40" s="42"/>
      <c r="AB40" s="44"/>
    </row>
    <row r="41" spans="1:28" x14ac:dyDescent="0.25">
      <c r="A41" s="16" t="s">
        <v>40</v>
      </c>
      <c r="B41" s="28">
        <v>5.3800000000000002E-3</v>
      </c>
      <c r="C41" s="29">
        <v>8.0259999999999998E-2</v>
      </c>
      <c r="D41" s="29">
        <v>7.6149999999999995E-2</v>
      </c>
      <c r="E41" s="29">
        <v>7.1980000000000002E-2</v>
      </c>
      <c r="F41" s="29">
        <v>7.0739999999999997E-2</v>
      </c>
      <c r="G41" s="29">
        <v>6.9129999999999997E-2</v>
      </c>
      <c r="H41" s="34">
        <v>6.8909999999999999E-2</v>
      </c>
      <c r="I41" s="40"/>
      <c r="J41" s="49"/>
      <c r="K41" s="28">
        <v>8.0079999999999998E-2</v>
      </c>
      <c r="L41" s="29">
        <v>7.9130000000000006E-2</v>
      </c>
      <c r="M41" s="29">
        <v>7.5880000000000003E-2</v>
      </c>
      <c r="N41" s="29">
        <v>7.7600000000000002E-2</v>
      </c>
      <c r="O41" s="29">
        <v>7.5810000000000002E-2</v>
      </c>
      <c r="P41" s="29">
        <v>7.4929999999999997E-2</v>
      </c>
      <c r="Q41" s="58">
        <v>8.2119999999999999E-2</v>
      </c>
      <c r="R41" s="42"/>
      <c r="S41" s="46"/>
      <c r="T41" s="25"/>
      <c r="U41" s="4"/>
      <c r="V41" s="4"/>
      <c r="W41" s="4"/>
      <c r="X41" s="4"/>
      <c r="Y41" s="4"/>
      <c r="Z41" s="6"/>
      <c r="AA41" s="42"/>
      <c r="AB41" s="44"/>
    </row>
    <row r="42" spans="1:28" x14ac:dyDescent="0.25">
      <c r="A42" s="16" t="s">
        <v>41</v>
      </c>
      <c r="B42" s="28">
        <v>6.905E-2</v>
      </c>
      <c r="C42" s="29">
        <v>5.9069999999999998E-2</v>
      </c>
      <c r="D42" s="29">
        <v>6.6669999999999993E-2</v>
      </c>
      <c r="E42" s="29">
        <v>4.9869999999999998E-2</v>
      </c>
      <c r="F42" s="29">
        <v>6.6180000000000003E-2</v>
      </c>
      <c r="G42" s="29">
        <v>5.1970000000000002E-2</v>
      </c>
      <c r="H42" s="34">
        <v>5.1229999999999998E-2</v>
      </c>
      <c r="I42" s="40"/>
      <c r="J42" s="49"/>
      <c r="K42" s="28">
        <v>6.8409999999999999E-2</v>
      </c>
      <c r="L42" s="29">
        <v>5.9900000000000002E-2</v>
      </c>
      <c r="M42" s="29">
        <v>4.8099999999999997E-2</v>
      </c>
      <c r="N42" s="29">
        <v>6.9409999999999999E-2</v>
      </c>
      <c r="O42" s="29">
        <v>8.1790000000000002E-2</v>
      </c>
      <c r="P42" s="29">
        <v>7.4579999999999994E-2</v>
      </c>
      <c r="Q42" s="58">
        <v>6.0609999999999997E-2</v>
      </c>
      <c r="R42" s="42"/>
      <c r="S42" s="46"/>
      <c r="T42" s="25"/>
      <c r="U42" s="4"/>
      <c r="V42" s="4"/>
      <c r="W42" s="4"/>
      <c r="X42" s="4"/>
      <c r="Y42" s="4"/>
      <c r="Z42" s="6"/>
      <c r="AA42" s="42"/>
      <c r="AB42" s="44"/>
    </row>
    <row r="43" spans="1:28" x14ac:dyDescent="0.25">
      <c r="A43" s="16" t="s">
        <v>42</v>
      </c>
      <c r="B43" s="28">
        <v>7.4109999999999995E-2</v>
      </c>
      <c r="C43" s="29">
        <v>7.016E-2</v>
      </c>
      <c r="D43" s="29">
        <v>6.991E-2</v>
      </c>
      <c r="E43" s="29">
        <v>7.1739999999999998E-2</v>
      </c>
      <c r="F43" s="29">
        <v>7.6499999999999999E-2</v>
      </c>
      <c r="G43" s="29">
        <v>7.2910000000000003E-2</v>
      </c>
      <c r="H43" s="34">
        <v>6.9290000000000004E-2</v>
      </c>
      <c r="I43" s="40"/>
      <c r="J43" s="49"/>
      <c r="K43" s="28">
        <v>7.9409999999999994E-2</v>
      </c>
      <c r="L43" s="29">
        <v>8.516E-2</v>
      </c>
      <c r="M43" s="29">
        <v>8.047E-2</v>
      </c>
      <c r="N43" s="29">
        <v>7.4789999999999995E-2</v>
      </c>
      <c r="O43" s="29">
        <v>7.7090000000000006E-2</v>
      </c>
      <c r="P43" s="29">
        <v>7.8210000000000002E-2</v>
      </c>
      <c r="Q43" s="58">
        <v>7.5840000000000005E-2</v>
      </c>
      <c r="R43" s="42"/>
      <c r="S43" s="46"/>
      <c r="T43" s="25"/>
      <c r="U43" s="4"/>
      <c r="V43" s="4"/>
      <c r="W43" s="4"/>
      <c r="X43" s="4"/>
      <c r="Y43" s="4"/>
      <c r="Z43" s="6"/>
      <c r="AA43" s="42"/>
      <c r="AB43" s="44"/>
    </row>
    <row r="44" spans="1:28" x14ac:dyDescent="0.25">
      <c r="A44" s="16" t="s">
        <v>43</v>
      </c>
      <c r="B44" s="28">
        <v>7.2550000000000003E-2</v>
      </c>
      <c r="C44" s="29">
        <v>7.5889999999999999E-2</v>
      </c>
      <c r="D44" s="29">
        <v>8.0180000000000001E-2</v>
      </c>
      <c r="E44" s="29">
        <v>7.7789999999999998E-2</v>
      </c>
      <c r="F44" s="29">
        <v>7.5200000000000003E-2</v>
      </c>
      <c r="G44" s="29">
        <v>7.7789999999999998E-2</v>
      </c>
      <c r="H44" s="34">
        <v>7.3010000000000005E-2</v>
      </c>
      <c r="I44" s="40"/>
      <c r="J44" s="49"/>
      <c r="K44" s="28">
        <v>7.1440000000000003E-2</v>
      </c>
      <c r="L44" s="29">
        <v>6.3810000000000006E-2</v>
      </c>
      <c r="M44" s="29">
        <v>7.5149999999999995E-2</v>
      </c>
      <c r="N44" s="29">
        <v>6.5259999999999999E-2</v>
      </c>
      <c r="O44" s="29">
        <v>6.1690000000000002E-2</v>
      </c>
      <c r="P44" s="29">
        <v>6.5210000000000004E-2</v>
      </c>
      <c r="Q44" s="58">
        <v>7.2450000000000001E-2</v>
      </c>
      <c r="R44" s="42"/>
      <c r="S44" s="46"/>
      <c r="T44" s="25"/>
      <c r="U44" s="4"/>
      <c r="V44" s="4"/>
      <c r="W44" s="4"/>
      <c r="X44" s="4"/>
      <c r="Y44" s="4"/>
      <c r="Z44" s="6"/>
      <c r="AA44" s="42"/>
      <c r="AB44" s="44"/>
    </row>
    <row r="45" spans="1:28" x14ac:dyDescent="0.25">
      <c r="A45" s="16" t="s">
        <v>44</v>
      </c>
      <c r="B45" s="28">
        <v>7.9240000000000005E-2</v>
      </c>
      <c r="C45" s="29">
        <v>6.9930000000000006E-2</v>
      </c>
      <c r="D45" s="29">
        <v>8.3489999999999995E-2</v>
      </c>
      <c r="E45" s="29">
        <v>7.374E-2</v>
      </c>
      <c r="F45" s="29">
        <v>8.4620000000000001E-2</v>
      </c>
      <c r="G45" s="29">
        <v>8.1479999999999997E-2</v>
      </c>
      <c r="H45" s="34">
        <v>7.9780000000000004E-2</v>
      </c>
      <c r="I45" s="40"/>
      <c r="J45" s="49"/>
      <c r="K45" s="28">
        <v>7.3010000000000005E-2</v>
      </c>
      <c r="L45" s="29">
        <v>8.3339999999999997E-2</v>
      </c>
      <c r="M45" s="29">
        <v>7.868E-2</v>
      </c>
      <c r="N45" s="29">
        <v>7.3380000000000001E-2</v>
      </c>
      <c r="O45" s="29">
        <v>7.5880000000000003E-2</v>
      </c>
      <c r="P45" s="29">
        <v>6.726E-2</v>
      </c>
      <c r="Q45" s="58">
        <v>8.2849999999999993E-2</v>
      </c>
      <c r="R45" s="42"/>
      <c r="S45" s="46"/>
      <c r="T45" s="25"/>
      <c r="U45" s="4"/>
      <c r="V45" s="4"/>
      <c r="W45" s="4"/>
      <c r="X45" s="4"/>
      <c r="Y45" s="4"/>
      <c r="Z45" s="6"/>
      <c r="AA45" s="42"/>
      <c r="AB45" s="44"/>
    </row>
    <row r="46" spans="1:28" x14ac:dyDescent="0.25">
      <c r="A46" s="16" t="s">
        <v>45</v>
      </c>
      <c r="B46" s="28">
        <v>5.6480000000000002E-2</v>
      </c>
      <c r="C46" s="29">
        <v>8.3059999999999995E-2</v>
      </c>
      <c r="D46" s="29">
        <v>8.566E-2</v>
      </c>
      <c r="E46" s="29">
        <v>6.2820000000000001E-2</v>
      </c>
      <c r="F46" s="29">
        <v>6.7839999999999998E-2</v>
      </c>
      <c r="G46" s="29">
        <v>0.11119999999999999</v>
      </c>
      <c r="H46" s="34">
        <v>8.0149999999999999E-2</v>
      </c>
      <c r="I46" s="40"/>
      <c r="J46" s="49"/>
      <c r="K46" s="28">
        <v>6.5869999999999998E-2</v>
      </c>
      <c r="L46" s="29">
        <v>8.0369999999999997E-2</v>
      </c>
      <c r="M46" s="29">
        <v>7.0989999999999998E-2</v>
      </c>
      <c r="N46" s="29">
        <v>8.2500000000000004E-2</v>
      </c>
      <c r="O46" s="29">
        <v>6.8860000000000005E-2</v>
      </c>
      <c r="P46" s="29">
        <v>5.7520000000000002E-2</v>
      </c>
      <c r="Q46" s="58">
        <v>6.5199999999999994E-2</v>
      </c>
      <c r="R46" s="42"/>
      <c r="S46" s="46"/>
      <c r="T46" s="25"/>
      <c r="U46" s="4"/>
      <c r="V46" s="4"/>
      <c r="W46" s="4"/>
      <c r="X46" s="4"/>
      <c r="Y46" s="4"/>
      <c r="Z46" s="6"/>
      <c r="AA46" s="42"/>
      <c r="AB46" s="44"/>
    </row>
    <row r="47" spans="1:28" x14ac:dyDescent="0.25">
      <c r="A47" s="16" t="s">
        <v>46</v>
      </c>
      <c r="B47" s="28">
        <v>1.585E-2</v>
      </c>
      <c r="C47" s="29">
        <v>2.487E-2</v>
      </c>
      <c r="D47" s="29">
        <v>1.227E-2</v>
      </c>
      <c r="E47" s="29">
        <v>2.384E-2</v>
      </c>
      <c r="F47" s="29">
        <v>4.3740000000000001E-2</v>
      </c>
      <c r="G47" s="29">
        <v>2.3599999999999999E-2</v>
      </c>
      <c r="H47" s="34">
        <v>1.7260000000000001E-2</v>
      </c>
      <c r="I47" s="40"/>
      <c r="J47" s="49"/>
      <c r="K47" s="28">
        <v>0.12936</v>
      </c>
      <c r="L47" s="29">
        <v>0.13075999999999999</v>
      </c>
      <c r="M47" s="29">
        <v>0.12928999999999999</v>
      </c>
      <c r="N47" s="29">
        <v>0.13074</v>
      </c>
      <c r="O47" s="29">
        <v>0.12853000000000001</v>
      </c>
      <c r="P47" s="29">
        <v>0.12903999999999999</v>
      </c>
      <c r="Q47" s="58">
        <v>0.13213</v>
      </c>
      <c r="R47" s="42"/>
      <c r="S47" s="46"/>
      <c r="T47" s="25"/>
      <c r="U47" s="4"/>
      <c r="V47" s="4"/>
      <c r="W47" s="4"/>
      <c r="X47" s="4"/>
      <c r="Y47" s="4"/>
      <c r="Z47" s="6"/>
      <c r="AA47" s="42"/>
      <c r="AB47" s="44"/>
    </row>
    <row r="48" spans="1:28" x14ac:dyDescent="0.25">
      <c r="A48" s="16" t="s">
        <v>47</v>
      </c>
      <c r="B48" s="28">
        <v>7.2800000000000004E-2</v>
      </c>
      <c r="C48" s="29">
        <v>7.7340000000000006E-2</v>
      </c>
      <c r="D48" s="29">
        <v>7.1330000000000005E-2</v>
      </c>
      <c r="E48" s="29">
        <v>7.3400000000000007E-2</v>
      </c>
      <c r="F48" s="29">
        <v>6.769E-2</v>
      </c>
      <c r="G48" s="29">
        <v>8.004E-2</v>
      </c>
      <c r="H48" s="34">
        <v>6.8659999999999999E-2</v>
      </c>
      <c r="I48" s="40"/>
      <c r="J48" s="49"/>
      <c r="K48" s="28">
        <v>7.7789999999999998E-2</v>
      </c>
      <c r="L48" s="29">
        <v>7.2950000000000001E-2</v>
      </c>
      <c r="M48" s="29">
        <v>8.6679999999999993E-2</v>
      </c>
      <c r="N48" s="29">
        <v>6.8809999999999996E-2</v>
      </c>
      <c r="O48" s="29">
        <v>8.3860000000000004E-2</v>
      </c>
      <c r="P48" s="29">
        <v>7.6249999999999998E-2</v>
      </c>
      <c r="Q48" s="58">
        <v>7.6609999999999998E-2</v>
      </c>
      <c r="R48" s="42"/>
      <c r="S48" s="46"/>
      <c r="T48" s="25"/>
      <c r="U48" s="4"/>
      <c r="V48" s="4"/>
      <c r="W48" s="4"/>
      <c r="X48" s="4"/>
      <c r="Y48" s="4"/>
      <c r="Z48" s="6"/>
      <c r="AA48" s="42"/>
      <c r="AB48" s="44"/>
    </row>
    <row r="49" spans="1:28" x14ac:dyDescent="0.25">
      <c r="A49" s="16" t="s">
        <v>48</v>
      </c>
      <c r="B49" s="28">
        <v>6.8629999999999997E-2</v>
      </c>
      <c r="C49" s="29">
        <v>7.0120000000000002E-2</v>
      </c>
      <c r="D49" s="29">
        <v>6.7169999999999994E-2</v>
      </c>
      <c r="E49" s="29">
        <v>6.8080000000000002E-2</v>
      </c>
      <c r="F49" s="29">
        <v>6.7299999999999999E-2</v>
      </c>
      <c r="G49" s="29">
        <v>6.6299999999999998E-2</v>
      </c>
      <c r="H49" s="34">
        <v>6.3820000000000002E-2</v>
      </c>
      <c r="I49" s="40"/>
      <c r="J49" s="49"/>
      <c r="K49" s="28">
        <v>8.0519999999999994E-2</v>
      </c>
      <c r="L49" s="29">
        <v>7.8439999999999996E-2</v>
      </c>
      <c r="M49" s="29">
        <v>8.2669999999999993E-2</v>
      </c>
      <c r="N49" s="29">
        <v>8.1110000000000002E-2</v>
      </c>
      <c r="O49" s="29">
        <v>7.8469999999999998E-2</v>
      </c>
      <c r="P49" s="29">
        <v>7.8570000000000001E-2</v>
      </c>
      <c r="Q49" s="58">
        <v>7.9589999999999994E-2</v>
      </c>
      <c r="R49" s="42"/>
      <c r="S49" s="46"/>
      <c r="T49" s="25"/>
      <c r="U49" s="4"/>
      <c r="V49" s="4"/>
      <c r="W49" s="4"/>
      <c r="X49" s="4"/>
      <c r="Y49" s="4"/>
      <c r="Z49" s="6"/>
      <c r="AA49" s="42"/>
      <c r="AB49" s="44"/>
    </row>
    <row r="50" spans="1:28" x14ac:dyDescent="0.25">
      <c r="A50" s="16" t="s">
        <v>49</v>
      </c>
      <c r="B50" s="28">
        <v>7.1059999999999998E-2</v>
      </c>
      <c r="C50" s="29">
        <v>7.2470000000000007E-2</v>
      </c>
      <c r="D50" s="29">
        <v>7.1029999999999996E-2</v>
      </c>
      <c r="E50" s="29">
        <v>6.9750000000000006E-2</v>
      </c>
      <c r="F50" s="29">
        <v>6.3170000000000004E-2</v>
      </c>
      <c r="G50" s="29">
        <v>7.5840000000000005E-2</v>
      </c>
      <c r="H50" s="34">
        <v>7.2109999999999994E-2</v>
      </c>
      <c r="I50" s="40"/>
      <c r="J50" s="49"/>
      <c r="K50" s="28">
        <v>7.5499999999999998E-2</v>
      </c>
      <c r="L50" s="29">
        <v>7.1110000000000007E-2</v>
      </c>
      <c r="M50" s="29">
        <v>7.8369999999999995E-2</v>
      </c>
      <c r="N50" s="29">
        <v>7.5550000000000006E-2</v>
      </c>
      <c r="O50" s="29">
        <v>8.2489999999999994E-2</v>
      </c>
      <c r="P50" s="29">
        <v>7.4469999999999995E-2</v>
      </c>
      <c r="Q50" s="58">
        <v>7.0300000000000001E-2</v>
      </c>
      <c r="R50" s="42"/>
      <c r="S50" s="46"/>
      <c r="T50" s="25"/>
      <c r="U50" s="4"/>
      <c r="V50" s="4"/>
      <c r="W50" s="4"/>
      <c r="X50" s="4"/>
      <c r="Y50" s="4"/>
      <c r="Z50" s="6"/>
      <c r="AA50" s="42"/>
      <c r="AB50" s="44"/>
    </row>
    <row r="51" spans="1:28" x14ac:dyDescent="0.25">
      <c r="A51" s="16" t="s">
        <v>50</v>
      </c>
      <c r="B51" s="28">
        <v>7.8810000000000005E-2</v>
      </c>
      <c r="C51" s="29">
        <v>7.4590000000000004E-2</v>
      </c>
      <c r="D51" s="29">
        <v>7.0720000000000005E-2</v>
      </c>
      <c r="E51" s="29">
        <v>7.8119999999999995E-2</v>
      </c>
      <c r="F51" s="29">
        <v>7.8869999999999996E-2</v>
      </c>
      <c r="G51" s="29">
        <v>7.4579999999999994E-2</v>
      </c>
      <c r="H51" s="34">
        <v>7.1790000000000007E-2</v>
      </c>
      <c r="I51" s="40"/>
      <c r="J51" s="49"/>
      <c r="K51" s="28">
        <v>7.3590000000000003E-2</v>
      </c>
      <c r="L51" s="29">
        <v>7.8020000000000006E-2</v>
      </c>
      <c r="M51" s="29">
        <v>8.1900000000000001E-2</v>
      </c>
      <c r="N51" s="29">
        <v>8.3089999999999997E-2</v>
      </c>
      <c r="O51" s="29">
        <v>7.8969999999999999E-2</v>
      </c>
      <c r="P51" s="29">
        <v>8.1600000000000006E-2</v>
      </c>
      <c r="Q51" s="58">
        <v>8.4930000000000005E-2</v>
      </c>
      <c r="R51" s="42"/>
      <c r="S51" s="46"/>
      <c r="T51" s="25"/>
      <c r="U51" s="4"/>
      <c r="V51" s="4"/>
      <c r="W51" s="4"/>
      <c r="X51" s="4"/>
      <c r="Y51" s="4"/>
      <c r="Z51" s="6"/>
      <c r="AA51" s="42"/>
      <c r="AB51" s="44"/>
    </row>
    <row r="52" spans="1:28" x14ac:dyDescent="0.25">
      <c r="A52" s="16" t="s">
        <v>51</v>
      </c>
      <c r="B52" s="28">
        <v>7.4819999999999998E-2</v>
      </c>
      <c r="C52" s="29">
        <v>6.9989999999999997E-2</v>
      </c>
      <c r="D52" s="29">
        <v>7.2330000000000005E-2</v>
      </c>
      <c r="E52" s="29">
        <v>7.1179999999999993E-2</v>
      </c>
      <c r="F52" s="29">
        <v>6.5280000000000005E-2</v>
      </c>
      <c r="G52" s="29">
        <v>6.7470000000000002E-2</v>
      </c>
      <c r="H52" s="34">
        <v>5.8799999999999998E-2</v>
      </c>
      <c r="I52" s="40"/>
      <c r="J52" s="49"/>
      <c r="K52" s="28">
        <v>8.0229999999999996E-2</v>
      </c>
      <c r="L52" s="29">
        <v>7.5539999999999996E-2</v>
      </c>
      <c r="M52" s="29">
        <v>7.9619999999999996E-2</v>
      </c>
      <c r="N52" s="29">
        <v>7.3109999999999994E-2</v>
      </c>
      <c r="O52" s="29">
        <v>7.5200000000000003E-2</v>
      </c>
      <c r="P52" s="29">
        <v>7.9969999999999999E-2</v>
      </c>
      <c r="Q52" s="58">
        <v>7.5679999999999997E-2</v>
      </c>
      <c r="R52" s="42"/>
      <c r="S52" s="46"/>
      <c r="T52" s="25"/>
      <c r="U52" s="4"/>
      <c r="V52" s="4"/>
      <c r="W52" s="4"/>
      <c r="X52" s="4"/>
      <c r="Y52" s="4"/>
      <c r="Z52" s="6"/>
      <c r="AA52" s="42"/>
      <c r="AB52" s="44"/>
    </row>
    <row r="53" spans="1:28" x14ac:dyDescent="0.25">
      <c r="A53" s="16" t="s">
        <v>52</v>
      </c>
      <c r="B53" s="28">
        <v>7.6840000000000006E-2</v>
      </c>
      <c r="C53" s="29">
        <v>8.8039999999999993E-2</v>
      </c>
      <c r="D53" s="29">
        <v>7.825E-2</v>
      </c>
      <c r="E53" s="29">
        <v>8.3540000000000003E-2</v>
      </c>
      <c r="F53" s="29">
        <v>8.2600000000000007E-2</v>
      </c>
      <c r="G53" s="29">
        <v>8.2239999999999994E-2</v>
      </c>
      <c r="H53" s="34">
        <v>7.5069999999999998E-2</v>
      </c>
      <c r="I53" s="40"/>
      <c r="J53" s="49"/>
      <c r="K53" s="28">
        <v>5.6059999999999999E-2</v>
      </c>
      <c r="L53" s="29">
        <v>4.3729999999999998E-2</v>
      </c>
      <c r="M53" s="29">
        <v>4.7750000000000001E-2</v>
      </c>
      <c r="N53" s="29">
        <v>4.2410000000000003E-2</v>
      </c>
      <c r="O53" s="29">
        <v>4.5760000000000002E-2</v>
      </c>
      <c r="P53" s="29">
        <v>5.3920000000000003E-2</v>
      </c>
      <c r="Q53" s="58">
        <v>4.335E-2</v>
      </c>
      <c r="R53" s="42"/>
      <c r="S53" s="46"/>
      <c r="T53" s="25"/>
      <c r="U53" s="4"/>
      <c r="V53" s="4"/>
      <c r="W53" s="4"/>
      <c r="X53" s="4"/>
      <c r="Y53" s="4"/>
      <c r="Z53" s="6"/>
      <c r="AA53" s="42"/>
      <c r="AB53" s="44"/>
    </row>
    <row r="54" spans="1:28" x14ac:dyDescent="0.25">
      <c r="A54" s="16" t="s">
        <v>53</v>
      </c>
      <c r="B54" s="28">
        <v>7.5749999999999998E-2</v>
      </c>
      <c r="C54" s="29">
        <v>8.1259999999999999E-2</v>
      </c>
      <c r="D54" s="29">
        <v>7.7359999999999998E-2</v>
      </c>
      <c r="E54" s="29">
        <v>7.0430000000000006E-2</v>
      </c>
      <c r="F54" s="29">
        <v>8.1640000000000004E-2</v>
      </c>
      <c r="G54" s="29">
        <v>8.3610000000000004E-2</v>
      </c>
      <c r="H54" s="34">
        <v>7.7450000000000005E-2</v>
      </c>
      <c r="I54" s="40"/>
      <c r="J54" s="49"/>
      <c r="K54" s="28">
        <v>9.2050000000000007E-2</v>
      </c>
      <c r="L54" s="29">
        <v>8.4650000000000003E-2</v>
      </c>
      <c r="M54" s="29">
        <v>7.4079999999999993E-2</v>
      </c>
      <c r="N54" s="29">
        <v>7.6090000000000005E-2</v>
      </c>
      <c r="O54" s="29">
        <v>8.5019999999999998E-2</v>
      </c>
      <c r="P54" s="29">
        <v>8.3129999999999996E-2</v>
      </c>
      <c r="Q54" s="58">
        <v>9.5390000000000003E-2</v>
      </c>
      <c r="R54" s="42"/>
      <c r="S54" s="46"/>
      <c r="T54" s="25"/>
      <c r="U54" s="4"/>
      <c r="V54" s="4"/>
      <c r="W54" s="4"/>
      <c r="X54" s="4"/>
      <c r="Y54" s="4"/>
      <c r="Z54" s="6"/>
      <c r="AA54" s="42"/>
      <c r="AB54" s="44"/>
    </row>
    <row r="55" spans="1:28" x14ac:dyDescent="0.25">
      <c r="A55" s="16" t="s">
        <v>54</v>
      </c>
      <c r="B55" s="28">
        <v>6.5850000000000006E-2</v>
      </c>
      <c r="C55" s="29">
        <v>8.0079999999999998E-2</v>
      </c>
      <c r="D55" s="29">
        <v>7.3150000000000007E-2</v>
      </c>
      <c r="E55" s="29">
        <v>7.4880000000000002E-2</v>
      </c>
      <c r="F55" s="29">
        <v>7.9299999999999995E-2</v>
      </c>
      <c r="G55" s="29">
        <v>7.3690000000000005E-2</v>
      </c>
      <c r="H55" s="34">
        <v>7.8340000000000007E-2</v>
      </c>
      <c r="I55" s="40"/>
      <c r="J55" s="49"/>
      <c r="K55" s="28">
        <v>7.2010000000000005E-2</v>
      </c>
      <c r="L55" s="29">
        <v>7.2679999999999995E-2</v>
      </c>
      <c r="M55" s="29">
        <v>7.4730000000000005E-2</v>
      </c>
      <c r="N55" s="29">
        <v>8.0310000000000006E-2</v>
      </c>
      <c r="O55" s="29">
        <v>7.0910000000000001E-2</v>
      </c>
      <c r="P55" s="29">
        <v>7.8390000000000001E-2</v>
      </c>
      <c r="Q55" s="58">
        <v>8.1509999999999999E-2</v>
      </c>
      <c r="R55" s="42"/>
      <c r="S55" s="46"/>
      <c r="T55" s="25"/>
      <c r="U55" s="4"/>
      <c r="V55" s="4"/>
      <c r="W55" s="4"/>
      <c r="X55" s="4"/>
      <c r="Y55" s="4"/>
      <c r="Z55" s="6"/>
      <c r="AA55" s="42"/>
      <c r="AB55" s="44"/>
    </row>
    <row r="56" spans="1:28" x14ac:dyDescent="0.25">
      <c r="A56" s="16" t="s">
        <v>55</v>
      </c>
      <c r="B56" s="28">
        <v>7.0290000000000005E-2</v>
      </c>
      <c r="C56" s="29">
        <v>7.1809999999999999E-2</v>
      </c>
      <c r="D56" s="29">
        <v>7.3330000000000006E-2</v>
      </c>
      <c r="E56" s="29">
        <v>7.6719999999999997E-2</v>
      </c>
      <c r="F56" s="29">
        <v>7.4359999999999996E-2</v>
      </c>
      <c r="G56" s="29">
        <v>7.2620000000000004E-2</v>
      </c>
      <c r="H56" s="34">
        <v>7.0940000000000003E-2</v>
      </c>
      <c r="I56" s="40"/>
      <c r="J56" s="49"/>
      <c r="K56" s="28">
        <v>7.6109999999999997E-2</v>
      </c>
      <c r="L56" s="29">
        <v>7.9130000000000006E-2</v>
      </c>
      <c r="M56" s="29">
        <v>7.9969999999999999E-2</v>
      </c>
      <c r="N56" s="29">
        <v>7.7649999999999997E-2</v>
      </c>
      <c r="O56" s="29">
        <v>7.8789999999999999E-2</v>
      </c>
      <c r="P56" s="29">
        <v>7.3480000000000004E-2</v>
      </c>
      <c r="Q56" s="58">
        <v>8.0100000000000005E-2</v>
      </c>
      <c r="R56" s="42"/>
      <c r="S56" s="46"/>
      <c r="T56" s="25"/>
      <c r="U56" s="4"/>
      <c r="V56" s="4"/>
      <c r="W56" s="4"/>
      <c r="X56" s="4"/>
      <c r="Y56" s="4"/>
      <c r="Z56" s="6"/>
      <c r="AA56" s="42"/>
      <c r="AB56" s="44"/>
    </row>
    <row r="57" spans="1:28" x14ac:dyDescent="0.25">
      <c r="A57" s="16" t="s">
        <v>56</v>
      </c>
      <c r="B57" s="28">
        <v>6.7129999999999995E-2</v>
      </c>
      <c r="C57" s="29">
        <v>6.7320000000000005E-2</v>
      </c>
      <c r="D57" s="29">
        <v>6.5350000000000005E-2</v>
      </c>
      <c r="E57" s="29">
        <v>7.0879999999999999E-2</v>
      </c>
      <c r="F57" s="29">
        <v>8.0149999999999999E-2</v>
      </c>
      <c r="G57" s="29">
        <v>7.4050000000000005E-2</v>
      </c>
      <c r="H57" s="34">
        <v>6.6769999999999996E-2</v>
      </c>
      <c r="I57" s="40"/>
      <c r="J57" s="49"/>
      <c r="K57" s="28">
        <v>7.0010000000000003E-2</v>
      </c>
      <c r="L57" s="29">
        <v>9.0980000000000005E-2</v>
      </c>
      <c r="M57" s="29">
        <v>7.7590000000000006E-2</v>
      </c>
      <c r="N57" s="29">
        <v>7.127E-2</v>
      </c>
      <c r="O57" s="29">
        <v>6.3060000000000005E-2</v>
      </c>
      <c r="P57" s="29">
        <v>7.1919999999999998E-2</v>
      </c>
      <c r="Q57" s="58">
        <v>7.7270000000000005E-2</v>
      </c>
      <c r="R57" s="42"/>
      <c r="S57" s="46"/>
      <c r="T57" s="25"/>
      <c r="U57" s="4"/>
      <c r="V57" s="4"/>
      <c r="W57" s="4"/>
      <c r="X57" s="4"/>
      <c r="Y57" s="4"/>
      <c r="Z57" s="6"/>
      <c r="AA57" s="42"/>
      <c r="AB57" s="44"/>
    </row>
    <row r="58" spans="1:28" x14ac:dyDescent="0.25">
      <c r="A58" s="16" t="s">
        <v>57</v>
      </c>
      <c r="B58" s="28">
        <v>5.8979999999999998E-2</v>
      </c>
      <c r="C58" s="29">
        <v>5.6710000000000003E-2</v>
      </c>
      <c r="D58" s="29">
        <v>5.8020000000000002E-2</v>
      </c>
      <c r="E58" s="29">
        <v>6.4049999999999996E-2</v>
      </c>
      <c r="F58" s="29">
        <v>6.8959999999999994E-2</v>
      </c>
      <c r="G58" s="29">
        <v>8.1509999999999999E-2</v>
      </c>
      <c r="H58" s="34">
        <v>5.7169999999999999E-2</v>
      </c>
      <c r="I58" s="40"/>
      <c r="J58" s="49"/>
      <c r="K58" s="28">
        <v>7.5429999999999997E-2</v>
      </c>
      <c r="L58" s="29">
        <v>7.3730000000000004E-2</v>
      </c>
      <c r="M58" s="29">
        <v>7.5120000000000006E-2</v>
      </c>
      <c r="N58" s="29">
        <v>7.7429999999999999E-2</v>
      </c>
      <c r="O58" s="29">
        <v>8.0100000000000005E-2</v>
      </c>
      <c r="P58" s="29">
        <v>6.8610000000000004E-2</v>
      </c>
      <c r="Q58" s="58">
        <v>7.3200000000000001E-2</v>
      </c>
      <c r="R58" s="42"/>
      <c r="S58" s="46"/>
      <c r="T58" s="25"/>
      <c r="U58" s="4"/>
      <c r="V58" s="4"/>
      <c r="W58" s="4"/>
      <c r="X58" s="4"/>
      <c r="Y58" s="4"/>
      <c r="Z58" s="6"/>
      <c r="AA58" s="42"/>
      <c r="AB58" s="44"/>
    </row>
    <row r="59" spans="1:28" x14ac:dyDescent="0.25">
      <c r="A59" s="16" t="s">
        <v>58</v>
      </c>
      <c r="B59" s="28">
        <v>4.3630000000000002E-2</v>
      </c>
      <c r="C59" s="29">
        <v>7.0879999999999999E-2</v>
      </c>
      <c r="D59" s="29">
        <v>8.7529999999999997E-2</v>
      </c>
      <c r="E59" s="29">
        <v>0.11232</v>
      </c>
      <c r="F59" s="29">
        <v>5.101E-2</v>
      </c>
      <c r="G59" s="29">
        <v>7.3649999999999993E-2</v>
      </c>
      <c r="H59" s="34">
        <v>7.7660000000000007E-2</v>
      </c>
      <c r="I59" s="40"/>
      <c r="J59" s="49"/>
      <c r="K59" s="28">
        <v>6.2370000000000002E-2</v>
      </c>
      <c r="L59" s="29">
        <v>4.3090000000000003E-2</v>
      </c>
      <c r="M59" s="29">
        <v>6.4530000000000004E-2</v>
      </c>
      <c r="N59" s="29">
        <v>3.3930000000000002E-2</v>
      </c>
      <c r="O59" s="29">
        <v>7.7249999999999999E-2</v>
      </c>
      <c r="P59" s="29">
        <v>9.1420000000000001E-2</v>
      </c>
      <c r="Q59" s="58">
        <v>5.9670000000000001E-2</v>
      </c>
      <c r="R59" s="42"/>
      <c r="S59" s="46"/>
      <c r="T59" s="25"/>
      <c r="U59" s="4"/>
      <c r="V59" s="4"/>
      <c r="W59" s="4"/>
      <c r="X59" s="4"/>
      <c r="Y59" s="4"/>
      <c r="Z59" s="6"/>
      <c r="AA59" s="42"/>
      <c r="AB59" s="44"/>
    </row>
    <row r="60" spans="1:28" x14ac:dyDescent="0.25">
      <c r="A60" s="16" t="s">
        <v>59</v>
      </c>
      <c r="B60" s="28" t="s">
        <v>166</v>
      </c>
      <c r="C60" s="29" t="s">
        <v>166</v>
      </c>
      <c r="D60" s="29" t="s">
        <v>166</v>
      </c>
      <c r="E60" s="29" t="s">
        <v>166</v>
      </c>
      <c r="F60" s="29" t="s">
        <v>166</v>
      </c>
      <c r="G60" s="29" t="s">
        <v>166</v>
      </c>
      <c r="H60" s="34" t="s">
        <v>166</v>
      </c>
      <c r="I60" s="40"/>
      <c r="J60" s="49"/>
      <c r="K60" s="28" t="s">
        <v>166</v>
      </c>
      <c r="L60" s="29">
        <v>5.7279999999999998E-2</v>
      </c>
      <c r="M60" s="29" t="s">
        <v>166</v>
      </c>
      <c r="N60" s="29" t="s">
        <v>166</v>
      </c>
      <c r="O60" s="29" t="s">
        <v>166</v>
      </c>
      <c r="P60" s="29" t="s">
        <v>166</v>
      </c>
      <c r="Q60" s="58" t="s">
        <v>166</v>
      </c>
      <c r="R60" s="42"/>
      <c r="S60" s="46"/>
      <c r="T60" s="25"/>
      <c r="U60" s="4"/>
      <c r="V60" s="4"/>
      <c r="W60" s="4"/>
      <c r="X60" s="4"/>
      <c r="Y60" s="4"/>
      <c r="Z60" s="6"/>
      <c r="AA60" s="42"/>
      <c r="AB60" s="44"/>
    </row>
    <row r="61" spans="1:28" x14ac:dyDescent="0.25">
      <c r="A61" s="16" t="s">
        <v>60</v>
      </c>
      <c r="B61" s="28">
        <v>6.2710000000000002E-2</v>
      </c>
      <c r="C61" s="29">
        <v>7.4620000000000006E-2</v>
      </c>
      <c r="D61" s="29">
        <v>6.8010000000000001E-2</v>
      </c>
      <c r="E61" s="29">
        <v>7.5630000000000003E-2</v>
      </c>
      <c r="F61" s="29">
        <v>6.8959999999999994E-2</v>
      </c>
      <c r="G61" s="29">
        <v>6.9809999999999997E-2</v>
      </c>
      <c r="H61" s="34">
        <v>7.6039999999999996E-2</v>
      </c>
      <c r="I61" s="40"/>
      <c r="J61" s="49"/>
      <c r="K61" s="28">
        <v>7.7859999999999999E-2</v>
      </c>
      <c r="L61" s="29">
        <v>7.7090000000000006E-2</v>
      </c>
      <c r="M61" s="29">
        <v>6.9129999999999997E-2</v>
      </c>
      <c r="N61" s="29">
        <v>7.7079999999999996E-2</v>
      </c>
      <c r="O61" s="29">
        <v>7.5480000000000005E-2</v>
      </c>
      <c r="P61" s="29">
        <v>7.0230000000000001E-2</v>
      </c>
      <c r="Q61" s="58">
        <v>7.4319999999999997E-2</v>
      </c>
      <c r="R61" s="42"/>
      <c r="S61" s="46"/>
      <c r="T61" s="25"/>
      <c r="U61" s="4"/>
      <c r="V61" s="4"/>
      <c r="W61" s="4"/>
      <c r="X61" s="4"/>
      <c r="Y61" s="4"/>
      <c r="Z61" s="6"/>
      <c r="AA61" s="42"/>
      <c r="AB61" s="44"/>
    </row>
    <row r="62" spans="1:28" x14ac:dyDescent="0.25">
      <c r="A62" s="16" t="s">
        <v>61</v>
      </c>
      <c r="B62" s="28">
        <v>0.10249999999999999</v>
      </c>
      <c r="C62" s="29">
        <v>6.4659999999999995E-2</v>
      </c>
      <c r="D62" s="29">
        <v>7.9769999999999994E-2</v>
      </c>
      <c r="E62" s="29">
        <v>8.1710000000000005E-2</v>
      </c>
      <c r="F62" s="29">
        <v>7.016E-2</v>
      </c>
      <c r="G62" s="29">
        <v>6.547E-2</v>
      </c>
      <c r="H62" s="34">
        <v>8.0949999999999994E-2</v>
      </c>
      <c r="I62" s="40"/>
      <c r="J62" s="49"/>
      <c r="K62" s="28">
        <v>6.9709999999999994E-2</v>
      </c>
      <c r="L62" s="29">
        <v>6.8870000000000001E-2</v>
      </c>
      <c r="M62" s="29">
        <v>9.3130000000000004E-2</v>
      </c>
      <c r="N62" s="29">
        <v>7.51E-2</v>
      </c>
      <c r="O62" s="29">
        <v>6.5759999999999999E-2</v>
      </c>
      <c r="P62" s="29">
        <v>7.4529999999999999E-2</v>
      </c>
      <c r="Q62" s="58">
        <v>7.4050000000000005E-2</v>
      </c>
      <c r="R62" s="42"/>
      <c r="S62" s="46"/>
      <c r="T62" s="25"/>
      <c r="U62" s="4"/>
      <c r="V62" s="4"/>
      <c r="W62" s="4"/>
      <c r="X62" s="4"/>
      <c r="Y62" s="4"/>
      <c r="Z62" s="6"/>
      <c r="AA62" s="42"/>
      <c r="AB62" s="44"/>
    </row>
    <row r="63" spans="1:28" x14ac:dyDescent="0.25">
      <c r="A63" s="16" t="s">
        <v>62</v>
      </c>
      <c r="B63" s="28">
        <v>6.5040000000000001E-2</v>
      </c>
      <c r="C63" s="29">
        <v>7.8469999999999998E-2</v>
      </c>
      <c r="D63" s="29">
        <v>7.1609999999999993E-2</v>
      </c>
      <c r="E63" s="29">
        <v>7.3609999999999995E-2</v>
      </c>
      <c r="F63" s="29">
        <v>7.7450000000000005E-2</v>
      </c>
      <c r="G63" s="29">
        <v>6.6629999999999995E-2</v>
      </c>
      <c r="H63" s="34">
        <v>7.1900000000000006E-2</v>
      </c>
      <c r="I63" s="40"/>
      <c r="J63" s="49"/>
      <c r="K63" s="28">
        <v>9.9750000000000005E-2</v>
      </c>
      <c r="L63" s="29">
        <v>7.8570000000000001E-2</v>
      </c>
      <c r="M63" s="29">
        <v>8.6709999999999995E-2</v>
      </c>
      <c r="N63" s="29">
        <v>8.8940000000000005E-2</v>
      </c>
      <c r="O63" s="29">
        <v>8.0430000000000001E-2</v>
      </c>
      <c r="P63" s="29">
        <v>8.0799999999999997E-2</v>
      </c>
      <c r="Q63" s="58">
        <v>8.9139999999999997E-2</v>
      </c>
      <c r="R63" s="42"/>
      <c r="S63" s="46"/>
      <c r="T63" s="25"/>
      <c r="U63" s="4"/>
      <c r="V63" s="4"/>
      <c r="W63" s="4"/>
      <c r="X63" s="4"/>
      <c r="Y63" s="4"/>
      <c r="Z63" s="6"/>
      <c r="AA63" s="42"/>
      <c r="AB63" s="44"/>
    </row>
    <row r="64" spans="1:28" x14ac:dyDescent="0.25">
      <c r="A64" s="16" t="s">
        <v>63</v>
      </c>
      <c r="B64" s="28">
        <v>6.0699999999999997E-2</v>
      </c>
      <c r="C64" s="29">
        <v>6.7360000000000003E-2</v>
      </c>
      <c r="D64" s="29">
        <v>5.8729999999999997E-2</v>
      </c>
      <c r="E64" s="29">
        <v>6.9800000000000001E-2</v>
      </c>
      <c r="F64" s="29">
        <v>5.6300000000000003E-2</v>
      </c>
      <c r="G64" s="29">
        <v>5.4059999999999997E-2</v>
      </c>
      <c r="H64" s="34">
        <v>5.108E-2</v>
      </c>
      <c r="I64" s="40"/>
      <c r="J64" s="49"/>
      <c r="K64" s="28">
        <v>8.1670000000000006E-2</v>
      </c>
      <c r="L64" s="29">
        <v>7.417E-2</v>
      </c>
      <c r="M64" s="29">
        <v>8.5889999999999994E-2</v>
      </c>
      <c r="N64" s="29">
        <v>8.1290000000000001E-2</v>
      </c>
      <c r="O64" s="29">
        <v>8.1140000000000004E-2</v>
      </c>
      <c r="P64" s="29">
        <v>7.6369999999999993E-2</v>
      </c>
      <c r="Q64" s="58">
        <v>8.1449999999999995E-2</v>
      </c>
      <c r="R64" s="42"/>
      <c r="S64" s="46"/>
      <c r="T64" s="25"/>
      <c r="U64" s="4"/>
      <c r="V64" s="4"/>
      <c r="W64" s="4"/>
      <c r="X64" s="4"/>
      <c r="Y64" s="4"/>
      <c r="Z64" s="6"/>
      <c r="AA64" s="42"/>
      <c r="AB64" s="44"/>
    </row>
    <row r="65" spans="1:28" x14ac:dyDescent="0.25">
      <c r="A65" s="16" t="s">
        <v>64</v>
      </c>
      <c r="B65" s="28">
        <v>7.109E-2</v>
      </c>
      <c r="C65" s="29">
        <v>7.399E-2</v>
      </c>
      <c r="D65" s="29">
        <v>7.7160000000000006E-2</v>
      </c>
      <c r="E65" s="29">
        <v>7.85E-2</v>
      </c>
      <c r="F65" s="29">
        <v>8.4099999999999994E-2</v>
      </c>
      <c r="G65" s="29">
        <v>7.6980000000000007E-2</v>
      </c>
      <c r="H65" s="34">
        <v>8.1769999999999995E-2</v>
      </c>
      <c r="I65" s="40"/>
      <c r="J65" s="49"/>
      <c r="K65" s="28">
        <v>9.7850000000000006E-2</v>
      </c>
      <c r="L65" s="29">
        <v>8.4820000000000007E-2</v>
      </c>
      <c r="M65" s="29">
        <v>8.5790000000000005E-2</v>
      </c>
      <c r="N65" s="29">
        <v>8.1140000000000004E-2</v>
      </c>
      <c r="O65" s="29">
        <v>8.5089999999999999E-2</v>
      </c>
      <c r="P65" s="29">
        <v>6.4149999999999999E-2</v>
      </c>
      <c r="Q65" s="58">
        <v>8.8679999999999995E-2</v>
      </c>
      <c r="R65" s="42"/>
      <c r="S65" s="46"/>
      <c r="T65" s="25"/>
      <c r="U65" s="4"/>
      <c r="V65" s="4"/>
      <c r="W65" s="4"/>
      <c r="X65" s="4"/>
      <c r="Y65" s="4"/>
      <c r="Z65" s="6"/>
      <c r="AA65" s="42"/>
      <c r="AB65" s="44"/>
    </row>
    <row r="66" spans="1:28" x14ac:dyDescent="0.25">
      <c r="A66" s="16" t="s">
        <v>65</v>
      </c>
      <c r="B66" s="28">
        <v>7.0290000000000005E-2</v>
      </c>
      <c r="C66" s="29">
        <v>7.1360000000000007E-2</v>
      </c>
      <c r="D66" s="29">
        <v>7.1040000000000006E-2</v>
      </c>
      <c r="E66" s="29">
        <v>7.8119999999999995E-2</v>
      </c>
      <c r="F66" s="29">
        <v>6.9489999999999996E-2</v>
      </c>
      <c r="G66" s="29">
        <v>7.0580000000000004E-2</v>
      </c>
      <c r="H66" s="34">
        <v>7.238E-2</v>
      </c>
      <c r="I66" s="40"/>
      <c r="J66" s="49"/>
      <c r="K66" s="28">
        <v>7.9030000000000003E-2</v>
      </c>
      <c r="L66" s="29">
        <v>7.2639999999999996E-2</v>
      </c>
      <c r="M66" s="29">
        <v>8.0689999999999998E-2</v>
      </c>
      <c r="N66" s="29">
        <v>8.1790000000000002E-2</v>
      </c>
      <c r="O66" s="29">
        <v>7.535E-2</v>
      </c>
      <c r="P66" s="29">
        <v>7.9219999999999999E-2</v>
      </c>
      <c r="Q66" s="58">
        <v>8.0619999999999997E-2</v>
      </c>
      <c r="R66" s="42"/>
      <c r="S66" s="46"/>
      <c r="T66" s="25"/>
      <c r="U66" s="4"/>
      <c r="V66" s="4"/>
      <c r="W66" s="4"/>
      <c r="X66" s="4"/>
      <c r="Y66" s="4"/>
      <c r="Z66" s="6"/>
      <c r="AA66" s="42"/>
      <c r="AB66" s="44"/>
    </row>
    <row r="67" spans="1:28" x14ac:dyDescent="0.25">
      <c r="A67" s="16" t="s">
        <v>66</v>
      </c>
      <c r="B67" s="28">
        <v>6.6220000000000001E-2</v>
      </c>
      <c r="C67" s="29">
        <v>7.8329999999999997E-2</v>
      </c>
      <c r="D67" s="29">
        <v>6.123E-2</v>
      </c>
      <c r="E67" s="29">
        <v>7.0720000000000005E-2</v>
      </c>
      <c r="F67" s="29">
        <v>6.7229999999999998E-2</v>
      </c>
      <c r="G67" s="29">
        <v>7.0540000000000005E-2</v>
      </c>
      <c r="H67" s="34">
        <v>5.6619999999999997E-2</v>
      </c>
      <c r="I67" s="40"/>
      <c r="J67" s="49"/>
      <c r="K67" s="28">
        <v>0.10747</v>
      </c>
      <c r="L67" s="29">
        <v>8.2280000000000006E-2</v>
      </c>
      <c r="M67" s="29">
        <v>8.8999999999999996E-2</v>
      </c>
      <c r="N67" s="29">
        <v>7.077E-2</v>
      </c>
      <c r="O67" s="29">
        <v>6.5629999999999994E-2</v>
      </c>
      <c r="P67" s="29">
        <v>6.1929999999999999E-2</v>
      </c>
      <c r="Q67" s="58">
        <v>6.4140000000000003E-2</v>
      </c>
      <c r="R67" s="42"/>
      <c r="S67" s="46"/>
      <c r="T67" s="25"/>
      <c r="U67" s="4"/>
      <c r="V67" s="4"/>
      <c r="W67" s="4"/>
      <c r="X67" s="4"/>
      <c r="Y67" s="4"/>
      <c r="Z67" s="6"/>
      <c r="AA67" s="42"/>
      <c r="AB67" s="44"/>
    </row>
    <row r="68" spans="1:28" x14ac:dyDescent="0.25">
      <c r="A68" s="16" t="s">
        <v>67</v>
      </c>
      <c r="B68" s="28">
        <v>4.3619999999999999E-2</v>
      </c>
      <c r="C68" s="29">
        <v>4.8779999999999997E-2</v>
      </c>
      <c r="D68" s="29">
        <v>7.127E-2</v>
      </c>
      <c r="E68" s="29">
        <v>9.2369999999999994E-2</v>
      </c>
      <c r="F68" s="29">
        <v>7.7939999999999995E-2</v>
      </c>
      <c r="G68" s="29">
        <v>5.9630000000000002E-2</v>
      </c>
      <c r="H68" s="34">
        <v>4.9529999999999998E-2</v>
      </c>
      <c r="I68" s="40"/>
      <c r="J68" s="49"/>
      <c r="K68" s="28">
        <v>4.9509999999999998E-2</v>
      </c>
      <c r="L68" s="29">
        <v>0.11606</v>
      </c>
      <c r="M68" s="29">
        <v>5.3519999999999998E-2</v>
      </c>
      <c r="N68" s="29">
        <v>6.9550000000000001E-2</v>
      </c>
      <c r="O68" s="29">
        <v>0.11219999999999999</v>
      </c>
      <c r="P68" s="29">
        <v>3.3149999999999999E-2</v>
      </c>
      <c r="Q68" s="58">
        <v>9.6189999999999998E-2</v>
      </c>
      <c r="R68" s="42"/>
      <c r="S68" s="46"/>
      <c r="T68" s="25"/>
      <c r="U68" s="4"/>
      <c r="V68" s="4"/>
      <c r="W68" s="4"/>
      <c r="X68" s="4"/>
      <c r="Y68" s="4"/>
      <c r="Z68" s="6"/>
      <c r="AA68" s="42"/>
      <c r="AB68" s="44"/>
    </row>
    <row r="69" spans="1:28" x14ac:dyDescent="0.25">
      <c r="A69" s="16" t="s">
        <v>68</v>
      </c>
      <c r="B69" s="28">
        <v>8.5680000000000006E-2</v>
      </c>
      <c r="C69" s="29">
        <v>7.51E-2</v>
      </c>
      <c r="D69" s="29">
        <v>7.2669999999999998E-2</v>
      </c>
      <c r="E69" s="29">
        <v>7.9990000000000006E-2</v>
      </c>
      <c r="F69" s="29">
        <v>6.5199999999999994E-2</v>
      </c>
      <c r="G69" s="29">
        <v>5.5870000000000003E-2</v>
      </c>
      <c r="H69" s="34">
        <v>7.5700000000000003E-2</v>
      </c>
      <c r="I69" s="40"/>
      <c r="J69" s="49"/>
      <c r="K69" s="28">
        <v>8.2619999999999999E-2</v>
      </c>
      <c r="L69" s="29">
        <v>6.8769999999999998E-2</v>
      </c>
      <c r="M69" s="29">
        <v>7.4130000000000001E-2</v>
      </c>
      <c r="N69" s="29">
        <v>6.8459999999999993E-2</v>
      </c>
      <c r="O69" s="29">
        <v>0.10392999999999999</v>
      </c>
      <c r="P69" s="29">
        <v>8.6209999999999995E-2</v>
      </c>
      <c r="Q69" s="58">
        <v>8.2890000000000005E-2</v>
      </c>
      <c r="R69" s="42"/>
      <c r="S69" s="46"/>
      <c r="T69" s="25"/>
      <c r="U69" s="4"/>
      <c r="V69" s="4"/>
      <c r="W69" s="4"/>
      <c r="X69" s="4"/>
      <c r="Y69" s="4"/>
      <c r="Z69" s="6"/>
      <c r="AA69" s="42"/>
      <c r="AB69" s="44"/>
    </row>
    <row r="70" spans="1:28" x14ac:dyDescent="0.25">
      <c r="A70" s="16" t="s">
        <v>69</v>
      </c>
      <c r="B70" s="28">
        <v>0.13929</v>
      </c>
      <c r="C70" s="29" t="s">
        <v>166</v>
      </c>
      <c r="D70" s="29" t="s">
        <v>166</v>
      </c>
      <c r="E70" s="29" t="s">
        <v>166</v>
      </c>
      <c r="F70" s="29" t="s">
        <v>166</v>
      </c>
      <c r="G70" s="29">
        <v>0.1555</v>
      </c>
      <c r="H70" s="34">
        <v>0.20587</v>
      </c>
      <c r="I70" s="40"/>
      <c r="J70" s="49"/>
      <c r="K70" s="28">
        <v>0.19248000000000001</v>
      </c>
      <c r="L70" s="29">
        <v>0.11766</v>
      </c>
      <c r="M70" s="29" t="s">
        <v>166</v>
      </c>
      <c r="N70" s="29" t="s">
        <v>166</v>
      </c>
      <c r="O70" s="29" t="s">
        <v>166</v>
      </c>
      <c r="P70" s="29" t="s">
        <v>166</v>
      </c>
      <c r="Q70" s="58" t="s">
        <v>166</v>
      </c>
      <c r="R70" s="42"/>
      <c r="S70" s="46"/>
      <c r="T70" s="25"/>
      <c r="U70" s="4"/>
      <c r="V70" s="4"/>
      <c r="W70" s="4"/>
      <c r="X70" s="4"/>
      <c r="Y70" s="4"/>
      <c r="Z70" s="6"/>
      <c r="AA70" s="42"/>
      <c r="AB70" s="44"/>
    </row>
    <row r="71" spans="1:28" x14ac:dyDescent="0.25">
      <c r="A71" s="16" t="s">
        <v>70</v>
      </c>
      <c r="B71" s="28">
        <v>7.0699999999999999E-2</v>
      </c>
      <c r="C71" s="29">
        <v>7.9839999999999994E-2</v>
      </c>
      <c r="D71" s="29">
        <v>8.2199999999999995E-2</v>
      </c>
      <c r="E71" s="29">
        <v>8.0549999999999997E-2</v>
      </c>
      <c r="F71" s="29">
        <v>7.6990000000000003E-2</v>
      </c>
      <c r="G71" s="29">
        <v>7.2870000000000004E-2</v>
      </c>
      <c r="H71" s="34">
        <v>7.4480000000000005E-2</v>
      </c>
      <c r="I71" s="40"/>
      <c r="J71" s="49"/>
      <c r="K71" s="28">
        <v>8.727E-2</v>
      </c>
      <c r="L71" s="29">
        <v>7.0999999999999994E-2</v>
      </c>
      <c r="M71" s="29">
        <v>8.7609999999999993E-2</v>
      </c>
      <c r="N71" s="29">
        <v>8.9200000000000002E-2</v>
      </c>
      <c r="O71" s="29">
        <v>6.5610000000000002E-2</v>
      </c>
      <c r="P71" s="29">
        <v>7.3520000000000002E-2</v>
      </c>
      <c r="Q71" s="58">
        <v>8.3909999999999998E-2</v>
      </c>
      <c r="R71" s="42"/>
      <c r="S71" s="46"/>
      <c r="T71" s="25"/>
      <c r="U71" s="4"/>
      <c r="V71" s="4"/>
      <c r="W71" s="4"/>
      <c r="X71" s="4"/>
      <c r="Y71" s="4"/>
      <c r="Z71" s="6"/>
      <c r="AA71" s="42"/>
      <c r="AB71" s="44"/>
    </row>
    <row r="72" spans="1:28" x14ac:dyDescent="0.25">
      <c r="A72" s="16" t="s">
        <v>71</v>
      </c>
      <c r="B72" s="28">
        <v>6.4930000000000002E-2</v>
      </c>
      <c r="C72" s="29">
        <v>7.4829999999999994E-2</v>
      </c>
      <c r="D72" s="29">
        <v>7.3080000000000006E-2</v>
      </c>
      <c r="E72" s="29">
        <v>7.2580000000000006E-2</v>
      </c>
      <c r="F72" s="29">
        <v>6.7659999999999998E-2</v>
      </c>
      <c r="G72" s="29">
        <v>7.3389999999999997E-2</v>
      </c>
      <c r="H72" s="34">
        <v>7.2819999999999996E-2</v>
      </c>
      <c r="I72" s="40"/>
      <c r="J72" s="49"/>
      <c r="K72" s="28">
        <v>7.5200000000000003E-2</v>
      </c>
      <c r="L72" s="29">
        <v>7.4029999999999999E-2</v>
      </c>
      <c r="M72" s="29">
        <v>7.8649999999999998E-2</v>
      </c>
      <c r="N72" s="29">
        <v>7.492E-2</v>
      </c>
      <c r="O72" s="29">
        <v>7.8200000000000006E-2</v>
      </c>
      <c r="P72" s="29">
        <v>7.3020000000000002E-2</v>
      </c>
      <c r="Q72" s="58">
        <v>7.5759999999999994E-2</v>
      </c>
      <c r="R72" s="42"/>
      <c r="S72" s="46"/>
      <c r="T72" s="25"/>
      <c r="U72" s="4"/>
      <c r="V72" s="4"/>
      <c r="W72" s="4"/>
      <c r="X72" s="4"/>
      <c r="Y72" s="4"/>
      <c r="Z72" s="6"/>
      <c r="AA72" s="42"/>
      <c r="AB72" s="44"/>
    </row>
    <row r="73" spans="1:28" x14ac:dyDescent="0.25">
      <c r="A73" s="16" t="s">
        <v>72</v>
      </c>
      <c r="B73" s="28">
        <v>6.8489999999999995E-2</v>
      </c>
      <c r="C73" s="29">
        <v>7.775E-2</v>
      </c>
      <c r="D73" s="29">
        <v>7.6249999999999998E-2</v>
      </c>
      <c r="E73" s="29">
        <v>6.8940000000000001E-2</v>
      </c>
      <c r="F73" s="29">
        <v>7.6149999999999995E-2</v>
      </c>
      <c r="G73" s="29">
        <v>7.7289999999999998E-2</v>
      </c>
      <c r="H73" s="34">
        <v>6.8269999999999997E-2</v>
      </c>
      <c r="I73" s="40"/>
      <c r="J73" s="49"/>
      <c r="K73" s="28">
        <v>8.5459999999999994E-2</v>
      </c>
      <c r="L73" s="29">
        <v>6.9500000000000006E-2</v>
      </c>
      <c r="M73" s="29">
        <v>7.9759999999999998E-2</v>
      </c>
      <c r="N73" s="29">
        <v>6.5920000000000006E-2</v>
      </c>
      <c r="O73" s="29">
        <v>7.4490000000000001E-2</v>
      </c>
      <c r="P73" s="29">
        <v>6.7299999999999999E-2</v>
      </c>
      <c r="Q73" s="58">
        <v>6.9629999999999997E-2</v>
      </c>
      <c r="R73" s="42"/>
      <c r="S73" s="46"/>
      <c r="T73" s="25"/>
      <c r="U73" s="4"/>
      <c r="V73" s="4"/>
      <c r="W73" s="4"/>
      <c r="X73" s="4"/>
      <c r="Y73" s="4"/>
      <c r="Z73" s="6"/>
      <c r="AA73" s="42"/>
      <c r="AB73" s="44"/>
    </row>
    <row r="74" spans="1:28" x14ac:dyDescent="0.25">
      <c r="A74" s="16" t="s">
        <v>73</v>
      </c>
      <c r="B74" s="28">
        <v>7.6100000000000001E-2</v>
      </c>
      <c r="C74" s="29">
        <v>8.2979999999999998E-2</v>
      </c>
      <c r="D74" s="29">
        <v>8.0869999999999997E-2</v>
      </c>
      <c r="E74" s="29">
        <v>8.0280000000000004E-2</v>
      </c>
      <c r="F74" s="29">
        <v>8.3839999999999998E-2</v>
      </c>
      <c r="G74" s="29">
        <v>8.6279999999999996E-2</v>
      </c>
      <c r="H74" s="34">
        <v>8.6019999999999999E-2</v>
      </c>
      <c r="I74" s="40"/>
      <c r="J74" s="49"/>
      <c r="K74" s="28">
        <v>8.1979999999999997E-2</v>
      </c>
      <c r="L74" s="29">
        <v>7.0010000000000003E-2</v>
      </c>
      <c r="M74" s="29">
        <v>7.9649999999999999E-2</v>
      </c>
      <c r="N74" s="29">
        <v>7.4230000000000004E-2</v>
      </c>
      <c r="O74" s="29">
        <v>7.5439999999999993E-2</v>
      </c>
      <c r="P74" s="29">
        <v>6.8129999999999996E-2</v>
      </c>
      <c r="Q74" s="58">
        <v>7.7649999999999997E-2</v>
      </c>
      <c r="R74" s="42"/>
      <c r="S74" s="46"/>
      <c r="T74" s="25"/>
      <c r="U74" s="4"/>
      <c r="V74" s="4"/>
      <c r="W74" s="4"/>
      <c r="X74" s="4"/>
      <c r="Y74" s="4"/>
      <c r="Z74" s="6"/>
      <c r="AA74" s="42"/>
      <c r="AB74" s="44"/>
    </row>
    <row r="75" spans="1:28" x14ac:dyDescent="0.25">
      <c r="A75" s="16" t="s">
        <v>74</v>
      </c>
      <c r="B75" s="28">
        <v>7.263E-2</v>
      </c>
      <c r="C75" s="29">
        <v>8.2470000000000002E-2</v>
      </c>
      <c r="D75" s="29">
        <v>7.9710000000000003E-2</v>
      </c>
      <c r="E75" s="29">
        <v>6.3990000000000005E-2</v>
      </c>
      <c r="F75" s="29">
        <v>5.8180000000000003E-2</v>
      </c>
      <c r="G75" s="29">
        <v>7.1099999999999997E-2</v>
      </c>
      <c r="H75" s="34">
        <v>9.9269999999999997E-2</v>
      </c>
      <c r="I75" s="40"/>
      <c r="J75" s="49"/>
      <c r="K75" s="28">
        <v>8.9099999999999999E-2</v>
      </c>
      <c r="L75" s="29">
        <v>7.5670000000000001E-2</v>
      </c>
      <c r="M75" s="29">
        <v>7.7030000000000001E-2</v>
      </c>
      <c r="N75" s="29">
        <v>0.11353000000000001</v>
      </c>
      <c r="O75" s="29">
        <v>8.7779999999999997E-2</v>
      </c>
      <c r="P75" s="29">
        <v>0.10038</v>
      </c>
      <c r="Q75" s="58">
        <v>9.5119999999999996E-2</v>
      </c>
      <c r="R75" s="42"/>
      <c r="S75" s="46"/>
      <c r="T75" s="25"/>
      <c r="U75" s="4"/>
      <c r="V75" s="4"/>
      <c r="W75" s="4"/>
      <c r="X75" s="4"/>
      <c r="Y75" s="4"/>
      <c r="Z75" s="6"/>
      <c r="AA75" s="42"/>
      <c r="AB75" s="44"/>
    </row>
    <row r="76" spans="1:28" x14ac:dyDescent="0.25">
      <c r="A76" s="16" t="s">
        <v>75</v>
      </c>
      <c r="B76" s="28">
        <v>6.8909999999999999E-2</v>
      </c>
      <c r="C76" s="29">
        <v>6.9930000000000006E-2</v>
      </c>
      <c r="D76" s="29">
        <v>6.5570000000000003E-2</v>
      </c>
      <c r="E76" s="29">
        <v>7.0290000000000005E-2</v>
      </c>
      <c r="F76" s="29">
        <v>6.9290000000000004E-2</v>
      </c>
      <c r="G76" s="29">
        <v>5.978E-2</v>
      </c>
      <c r="H76" s="34">
        <v>6.9419999999999996E-2</v>
      </c>
      <c r="I76" s="40"/>
      <c r="J76" s="49"/>
      <c r="K76" s="28">
        <v>7.1609999999999993E-2</v>
      </c>
      <c r="L76" s="29">
        <v>6.7559999999999995E-2</v>
      </c>
      <c r="M76" s="29">
        <v>7.2620000000000004E-2</v>
      </c>
      <c r="N76" s="29">
        <v>6.9349999999999995E-2</v>
      </c>
      <c r="O76" s="29">
        <v>6.8089999999999998E-2</v>
      </c>
      <c r="P76" s="29">
        <v>6.4420000000000005E-2</v>
      </c>
      <c r="Q76" s="58">
        <v>6.8330000000000002E-2</v>
      </c>
      <c r="R76" s="42"/>
      <c r="S76" s="46"/>
      <c r="T76" s="25"/>
      <c r="U76" s="4"/>
      <c r="V76" s="4"/>
      <c r="W76" s="4"/>
      <c r="X76" s="4"/>
      <c r="Y76" s="4"/>
      <c r="Z76" s="6"/>
      <c r="AA76" s="42"/>
      <c r="AB76" s="44"/>
    </row>
    <row r="77" spans="1:28" x14ac:dyDescent="0.25">
      <c r="A77" s="16" t="s">
        <v>76</v>
      </c>
      <c r="B77" s="28">
        <v>6.6769999999999996E-2</v>
      </c>
      <c r="C77" s="29">
        <v>7.1249999999999994E-2</v>
      </c>
      <c r="D77" s="29">
        <v>5.4170000000000003E-2</v>
      </c>
      <c r="E77" s="29">
        <v>7.6139999999999999E-2</v>
      </c>
      <c r="F77" s="29">
        <v>6.9040000000000004E-2</v>
      </c>
      <c r="G77" s="29">
        <v>7.0889999999999995E-2</v>
      </c>
      <c r="H77" s="34">
        <v>7.3249999999999996E-2</v>
      </c>
      <c r="I77" s="40"/>
      <c r="J77" s="49"/>
      <c r="K77" s="28">
        <v>6.4579999999999999E-2</v>
      </c>
      <c r="L77" s="29">
        <v>5.11E-2</v>
      </c>
      <c r="M77" s="29">
        <v>8.0199999999999994E-2</v>
      </c>
      <c r="N77" s="29">
        <v>7.1910000000000002E-2</v>
      </c>
      <c r="O77" s="29">
        <v>7.7729999999999994E-2</v>
      </c>
      <c r="P77" s="29">
        <v>6.0670000000000002E-2</v>
      </c>
      <c r="Q77" s="58">
        <v>6.8629999999999997E-2</v>
      </c>
      <c r="R77" s="42"/>
      <c r="S77" s="46"/>
      <c r="T77" s="25"/>
      <c r="U77" s="4"/>
      <c r="V77" s="4"/>
      <c r="W77" s="4"/>
      <c r="X77" s="4"/>
      <c r="Y77" s="4"/>
      <c r="Z77" s="6"/>
      <c r="AA77" s="42"/>
      <c r="AB77" s="44"/>
    </row>
    <row r="78" spans="1:28" x14ac:dyDescent="0.25">
      <c r="A78" s="16" t="s">
        <v>77</v>
      </c>
      <c r="B78" s="28">
        <v>6.4360000000000001E-2</v>
      </c>
      <c r="C78" s="29">
        <v>7.1849999999999997E-2</v>
      </c>
      <c r="D78" s="29">
        <v>7.2590000000000002E-2</v>
      </c>
      <c r="E78" s="29">
        <v>7.349E-2</v>
      </c>
      <c r="F78" s="29">
        <v>6.1629999999999997E-2</v>
      </c>
      <c r="G78" s="29">
        <v>6.5930000000000002E-2</v>
      </c>
      <c r="H78" s="34">
        <v>6.404E-2</v>
      </c>
      <c r="I78" s="40"/>
      <c r="J78" s="49"/>
      <c r="K78" s="28">
        <v>8.4830000000000003E-2</v>
      </c>
      <c r="L78" s="29">
        <v>6.5189999999999998E-2</v>
      </c>
      <c r="M78" s="29">
        <v>7.6749999999999999E-2</v>
      </c>
      <c r="N78" s="29">
        <v>7.5899999999999995E-2</v>
      </c>
      <c r="O78" s="29">
        <v>6.7489999999999994E-2</v>
      </c>
      <c r="P78" s="29">
        <v>7.3440000000000005E-2</v>
      </c>
      <c r="Q78" s="58">
        <v>7.6280000000000001E-2</v>
      </c>
      <c r="R78" s="42"/>
      <c r="S78" s="46"/>
      <c r="T78" s="25"/>
      <c r="U78" s="4"/>
      <c r="V78" s="4"/>
      <c r="W78" s="4"/>
      <c r="X78" s="4"/>
      <c r="Y78" s="4"/>
      <c r="Z78" s="6"/>
      <c r="AA78" s="42"/>
      <c r="AB78" s="44"/>
    </row>
    <row r="79" spans="1:28" x14ac:dyDescent="0.25">
      <c r="A79" s="16" t="s">
        <v>78</v>
      </c>
      <c r="B79" s="28">
        <v>6.8860000000000005E-2</v>
      </c>
      <c r="C79" s="29">
        <v>7.5139999999999998E-2</v>
      </c>
      <c r="D79" s="29">
        <v>7.0360000000000006E-2</v>
      </c>
      <c r="E79" s="29">
        <v>8.09E-2</v>
      </c>
      <c r="F79" s="29">
        <v>7.7399999999999997E-2</v>
      </c>
      <c r="G79" s="29">
        <v>6.9470000000000004E-2</v>
      </c>
      <c r="H79" s="34">
        <v>7.6569999999999999E-2</v>
      </c>
      <c r="I79" s="40"/>
      <c r="J79" s="49"/>
      <c r="K79" s="28">
        <v>7.5539999999999996E-2</v>
      </c>
      <c r="L79" s="29">
        <v>7.0220000000000005E-2</v>
      </c>
      <c r="M79" s="29">
        <v>8.0399999999999999E-2</v>
      </c>
      <c r="N79" s="29">
        <v>7.4899999999999994E-2</v>
      </c>
      <c r="O79" s="29">
        <v>7.4289999999999995E-2</v>
      </c>
      <c r="P79" s="29">
        <v>6.4890000000000003E-2</v>
      </c>
      <c r="Q79" s="58">
        <v>7.1209999999999996E-2</v>
      </c>
      <c r="R79" s="42"/>
      <c r="S79" s="46"/>
      <c r="T79" s="25"/>
      <c r="U79" s="4"/>
      <c r="V79" s="4"/>
      <c r="W79" s="4"/>
      <c r="X79" s="4"/>
      <c r="Y79" s="4"/>
      <c r="Z79" s="6"/>
      <c r="AA79" s="42"/>
      <c r="AB79" s="44"/>
    </row>
    <row r="80" spans="1:28" x14ac:dyDescent="0.25">
      <c r="A80" s="16" t="s">
        <v>79</v>
      </c>
      <c r="B80" s="51">
        <v>2.7699999999999999E-3</v>
      </c>
      <c r="C80" s="52">
        <v>1.8799999999999999E-3</v>
      </c>
      <c r="D80" s="52" t="s">
        <v>166</v>
      </c>
      <c r="E80" s="52" t="s">
        <v>166</v>
      </c>
      <c r="F80" s="52" t="s">
        <v>166</v>
      </c>
      <c r="G80" s="52" t="s">
        <v>166</v>
      </c>
      <c r="H80" s="53" t="s">
        <v>166</v>
      </c>
      <c r="I80" s="54"/>
      <c r="J80" s="55"/>
      <c r="K80" s="28" t="s">
        <v>155</v>
      </c>
      <c r="L80" s="29" t="s">
        <v>166</v>
      </c>
      <c r="M80" s="29" t="s">
        <v>166</v>
      </c>
      <c r="N80" s="29" t="s">
        <v>166</v>
      </c>
      <c r="O80" s="29" t="s">
        <v>166</v>
      </c>
      <c r="P80" s="29">
        <v>0</v>
      </c>
      <c r="Q80" s="58" t="s">
        <v>166</v>
      </c>
      <c r="R80" s="42"/>
      <c r="S80" s="46"/>
      <c r="T80" s="25"/>
      <c r="U80" s="4"/>
      <c r="V80" s="4"/>
      <c r="W80" s="4"/>
      <c r="X80" s="4"/>
      <c r="Y80" s="4"/>
      <c r="Z80" s="6"/>
      <c r="AA80" s="42"/>
      <c r="AB80" s="44"/>
    </row>
    <row r="81" spans="1:28" x14ac:dyDescent="0.25">
      <c r="A81" s="16" t="s">
        <v>80</v>
      </c>
      <c r="B81" s="28">
        <v>4.4519999999999997E-2</v>
      </c>
      <c r="C81" s="29">
        <v>7.1840000000000001E-2</v>
      </c>
      <c r="D81" s="29">
        <v>7.0379999999999998E-2</v>
      </c>
      <c r="E81" s="29">
        <v>5.4690000000000003E-2</v>
      </c>
      <c r="F81" s="29">
        <v>0.10152</v>
      </c>
      <c r="G81" s="29">
        <v>7.5700000000000003E-2</v>
      </c>
      <c r="H81" s="34">
        <v>5.8009999999999999E-2</v>
      </c>
      <c r="I81" s="40"/>
      <c r="J81" s="49"/>
      <c r="K81" s="28">
        <v>8.4709999999999994E-2</v>
      </c>
      <c r="L81" s="29">
        <v>5.5590000000000001E-2</v>
      </c>
      <c r="M81" s="29">
        <v>8.4470000000000003E-2</v>
      </c>
      <c r="N81" s="29">
        <v>7.6509999999999995E-2</v>
      </c>
      <c r="O81" s="29">
        <v>7.356E-2</v>
      </c>
      <c r="P81" s="29">
        <v>8.3680000000000004E-2</v>
      </c>
      <c r="Q81" s="58">
        <v>7.6100000000000001E-2</v>
      </c>
      <c r="R81" s="42"/>
      <c r="S81" s="46"/>
      <c r="T81" s="25"/>
      <c r="U81" s="4"/>
      <c r="V81" s="4"/>
      <c r="W81" s="4"/>
      <c r="X81" s="4"/>
      <c r="Y81" s="4"/>
      <c r="Z81" s="6"/>
      <c r="AA81" s="42"/>
      <c r="AB81" s="44"/>
    </row>
    <row r="82" spans="1:28" x14ac:dyDescent="0.25">
      <c r="A82" s="16" t="s">
        <v>81</v>
      </c>
      <c r="B82" s="28">
        <v>7.7549999999999994E-2</v>
      </c>
      <c r="C82" s="29">
        <v>6.9970000000000004E-2</v>
      </c>
      <c r="D82" s="29">
        <v>7.6920000000000002E-2</v>
      </c>
      <c r="E82" s="29">
        <v>7.6780000000000001E-2</v>
      </c>
      <c r="F82" s="29">
        <v>7.1470000000000006E-2</v>
      </c>
      <c r="G82" s="29">
        <v>6.8989999999999996E-2</v>
      </c>
      <c r="H82" s="34">
        <v>7.4819999999999998E-2</v>
      </c>
      <c r="I82" s="40"/>
      <c r="J82" s="49"/>
      <c r="K82" s="28">
        <v>7.3099999999999998E-2</v>
      </c>
      <c r="L82" s="29">
        <v>7.2520000000000001E-2</v>
      </c>
      <c r="M82" s="29">
        <v>7.7490000000000003E-2</v>
      </c>
      <c r="N82" s="29">
        <v>7.6670000000000002E-2</v>
      </c>
      <c r="O82" s="29">
        <v>7.2120000000000004E-2</v>
      </c>
      <c r="P82" s="29">
        <v>7.0970000000000005E-2</v>
      </c>
      <c r="Q82" s="58">
        <v>7.9240000000000005E-2</v>
      </c>
      <c r="R82" s="42"/>
      <c r="S82" s="46"/>
      <c r="T82" s="25"/>
      <c r="U82" s="4"/>
      <c r="V82" s="4"/>
      <c r="W82" s="4"/>
      <c r="X82" s="4"/>
      <c r="Y82" s="4"/>
      <c r="Z82" s="6"/>
      <c r="AA82" s="42"/>
      <c r="AB82" s="44"/>
    </row>
    <row r="83" spans="1:28" x14ac:dyDescent="0.25">
      <c r="A83" s="16" t="s">
        <v>82</v>
      </c>
      <c r="B83" s="28">
        <v>6.4839999999999995E-2</v>
      </c>
      <c r="C83" s="29">
        <v>6.2710000000000002E-2</v>
      </c>
      <c r="D83" s="29">
        <v>6.7419999999999994E-2</v>
      </c>
      <c r="E83" s="29">
        <v>8.5500000000000007E-2</v>
      </c>
      <c r="F83" s="29">
        <v>5.3400000000000003E-2</v>
      </c>
      <c r="G83" s="29">
        <v>6.0490000000000002E-2</v>
      </c>
      <c r="H83" s="34">
        <v>7.9420000000000004E-2</v>
      </c>
      <c r="I83" s="40"/>
      <c r="J83" s="49"/>
      <c r="K83" s="28">
        <v>7.5609999999999997E-2</v>
      </c>
      <c r="L83" s="29">
        <v>7.5920000000000001E-2</v>
      </c>
      <c r="M83" s="29">
        <v>7.7200000000000005E-2</v>
      </c>
      <c r="N83" s="29">
        <v>9.0190000000000006E-2</v>
      </c>
      <c r="O83" s="29">
        <v>9.2399999999999996E-2</v>
      </c>
      <c r="P83" s="29">
        <v>7.0080000000000003E-2</v>
      </c>
      <c r="Q83" s="58">
        <v>9.1619999999999993E-2</v>
      </c>
      <c r="R83" s="42"/>
      <c r="S83" s="46"/>
      <c r="T83" s="25"/>
      <c r="U83" s="4"/>
      <c r="V83" s="4"/>
      <c r="W83" s="4"/>
      <c r="X83" s="4"/>
      <c r="Y83" s="4"/>
      <c r="Z83" s="6"/>
      <c r="AA83" s="42"/>
      <c r="AB83" s="44"/>
    </row>
    <row r="84" spans="1:28" x14ac:dyDescent="0.25">
      <c r="A84" s="16" t="s">
        <v>83</v>
      </c>
      <c r="B84" s="28">
        <v>5.8029999999999998E-2</v>
      </c>
      <c r="C84" s="29">
        <v>7.1889999999999996E-2</v>
      </c>
      <c r="D84" s="29">
        <v>6.9720000000000004E-2</v>
      </c>
      <c r="E84" s="29">
        <v>5.7189999999999998E-2</v>
      </c>
      <c r="F84" s="29">
        <v>6.3759999999999997E-2</v>
      </c>
      <c r="G84" s="29">
        <v>5.6669999999999998E-2</v>
      </c>
      <c r="H84" s="34">
        <v>6.5250000000000002E-2</v>
      </c>
      <c r="I84" s="40"/>
      <c r="J84" s="49"/>
      <c r="K84" s="28">
        <v>7.6649999999999996E-2</v>
      </c>
      <c r="L84" s="29">
        <v>0.10298</v>
      </c>
      <c r="M84" s="29">
        <v>7.2669999999999998E-2</v>
      </c>
      <c r="N84" s="29">
        <v>6.1609999999999998E-2</v>
      </c>
      <c r="O84" s="29">
        <v>4.854E-2</v>
      </c>
      <c r="P84" s="29">
        <v>6.5460000000000004E-2</v>
      </c>
      <c r="Q84" s="58">
        <v>6.8559999999999996E-2</v>
      </c>
      <c r="R84" s="42"/>
      <c r="S84" s="46"/>
      <c r="T84" s="25"/>
      <c r="U84" s="4"/>
      <c r="V84" s="4"/>
      <c r="W84" s="4"/>
      <c r="X84" s="4"/>
      <c r="Y84" s="4"/>
      <c r="Z84" s="6"/>
      <c r="AA84" s="42"/>
      <c r="AB84" s="44"/>
    </row>
    <row r="85" spans="1:28" x14ac:dyDescent="0.25">
      <c r="A85" s="16" t="s">
        <v>84</v>
      </c>
      <c r="B85" s="28">
        <v>6.1379999999999997E-2</v>
      </c>
      <c r="C85" s="29">
        <v>7.5829999999999995E-2</v>
      </c>
      <c r="D85" s="29">
        <v>6.991E-2</v>
      </c>
      <c r="E85" s="29">
        <v>7.3899999999999993E-2</v>
      </c>
      <c r="F85" s="29">
        <v>7.2690000000000005E-2</v>
      </c>
      <c r="G85" s="29">
        <v>7.1120000000000003E-2</v>
      </c>
      <c r="H85" s="34">
        <v>6.8080000000000002E-2</v>
      </c>
      <c r="I85" s="40"/>
      <c r="J85" s="49"/>
      <c r="K85" s="28">
        <v>8.6319999999999994E-2</v>
      </c>
      <c r="L85" s="29">
        <v>7.8229999999999994E-2</v>
      </c>
      <c r="M85" s="29">
        <v>8.9499999999999996E-2</v>
      </c>
      <c r="N85" s="29">
        <v>8.2930000000000004E-2</v>
      </c>
      <c r="O85" s="29">
        <v>8.2180000000000003E-2</v>
      </c>
      <c r="P85" s="29">
        <v>7.6450000000000004E-2</v>
      </c>
      <c r="Q85" s="58">
        <v>8.7230000000000002E-2</v>
      </c>
      <c r="R85" s="42"/>
      <c r="S85" s="46"/>
      <c r="T85" s="25"/>
      <c r="U85" s="4"/>
      <c r="V85" s="4"/>
      <c r="W85" s="4"/>
      <c r="X85" s="4"/>
      <c r="Y85" s="4"/>
      <c r="Z85" s="6"/>
      <c r="AA85" s="42"/>
      <c r="AB85" s="44"/>
    </row>
    <row r="86" spans="1:28" x14ac:dyDescent="0.25">
      <c r="A86" s="16" t="s">
        <v>85</v>
      </c>
      <c r="B86" s="28">
        <v>6.4990000000000006E-2</v>
      </c>
      <c r="C86" s="29">
        <v>7.177E-2</v>
      </c>
      <c r="D86" s="29">
        <v>6.8909999999999999E-2</v>
      </c>
      <c r="E86" s="29">
        <v>7.0010000000000003E-2</v>
      </c>
      <c r="F86" s="29">
        <v>6.8610000000000004E-2</v>
      </c>
      <c r="G86" s="29">
        <v>6.6030000000000005E-2</v>
      </c>
      <c r="H86" s="34">
        <v>6.3600000000000004E-2</v>
      </c>
      <c r="I86" s="40"/>
      <c r="J86" s="49"/>
      <c r="K86" s="28">
        <v>8.5599999999999996E-2</v>
      </c>
      <c r="L86" s="29">
        <v>6.8470000000000003E-2</v>
      </c>
      <c r="M86" s="29">
        <v>7.1559999999999999E-2</v>
      </c>
      <c r="N86" s="29">
        <v>6.5809999999999994E-2</v>
      </c>
      <c r="O86" s="29">
        <v>6.0920000000000002E-2</v>
      </c>
      <c r="P86" s="29">
        <v>5.7200000000000001E-2</v>
      </c>
      <c r="Q86" s="58">
        <v>6.2990000000000004E-2</v>
      </c>
      <c r="R86" s="42"/>
      <c r="S86" s="46"/>
      <c r="T86" s="25"/>
      <c r="U86" s="4"/>
      <c r="V86" s="4"/>
      <c r="W86" s="4"/>
      <c r="X86" s="4"/>
      <c r="Y86" s="4"/>
      <c r="Z86" s="6"/>
      <c r="AA86" s="42"/>
      <c r="AB86" s="44"/>
    </row>
    <row r="87" spans="1:28" x14ac:dyDescent="0.25">
      <c r="A87" s="16" t="s">
        <v>86</v>
      </c>
      <c r="B87" s="28">
        <v>7.0290000000000005E-2</v>
      </c>
      <c r="C87" s="29">
        <v>7.7539999999999998E-2</v>
      </c>
      <c r="D87" s="29">
        <v>7.2580000000000006E-2</v>
      </c>
      <c r="E87" s="29">
        <v>7.6399999999999996E-2</v>
      </c>
      <c r="F87" s="29">
        <v>7.17E-2</v>
      </c>
      <c r="G87" s="29">
        <v>7.1099999999999997E-2</v>
      </c>
      <c r="H87" s="34">
        <v>6.973E-2</v>
      </c>
      <c r="I87" s="40"/>
      <c r="J87" s="49"/>
      <c r="K87" s="28">
        <v>7.3870000000000005E-2</v>
      </c>
      <c r="L87" s="29">
        <v>6.4649999999999999E-2</v>
      </c>
      <c r="M87" s="29">
        <v>7.893E-2</v>
      </c>
      <c r="N87" s="29">
        <v>5.9709999999999999E-2</v>
      </c>
      <c r="O87" s="29">
        <v>7.0809999999999998E-2</v>
      </c>
      <c r="P87" s="29">
        <v>6.114E-2</v>
      </c>
      <c r="Q87" s="58">
        <v>5.8779999999999999E-2</v>
      </c>
      <c r="R87" s="42"/>
      <c r="S87" s="46"/>
      <c r="T87" s="25"/>
      <c r="U87" s="4"/>
      <c r="V87" s="4"/>
      <c r="W87" s="4"/>
      <c r="X87" s="4"/>
      <c r="Y87" s="4"/>
      <c r="Z87" s="6"/>
      <c r="AA87" s="42"/>
      <c r="AB87" s="44"/>
    </row>
    <row r="88" spans="1:28" x14ac:dyDescent="0.25">
      <c r="A88" s="16" t="s">
        <v>87</v>
      </c>
      <c r="B88" s="28">
        <v>7.0330000000000004E-2</v>
      </c>
      <c r="C88" s="29">
        <v>8.0549999999999997E-2</v>
      </c>
      <c r="D88" s="29">
        <v>7.3830000000000007E-2</v>
      </c>
      <c r="E88" s="29">
        <v>8.1629999999999994E-2</v>
      </c>
      <c r="F88" s="29">
        <v>6.7409999999999998E-2</v>
      </c>
      <c r="G88" s="29">
        <v>7.8689999999999996E-2</v>
      </c>
      <c r="H88" s="34">
        <v>7.4649999999999994E-2</v>
      </c>
      <c r="I88" s="40"/>
      <c r="J88" s="49"/>
      <c r="K88" s="28">
        <v>7.3690000000000005E-2</v>
      </c>
      <c r="L88" s="29">
        <v>6.5439999999999998E-2</v>
      </c>
      <c r="M88" s="29">
        <v>7.3270000000000002E-2</v>
      </c>
      <c r="N88" s="29">
        <v>6.6500000000000004E-2</v>
      </c>
      <c r="O88" s="29">
        <v>6.5320000000000003E-2</v>
      </c>
      <c r="P88" s="29">
        <v>6.5909999999999996E-2</v>
      </c>
      <c r="Q88" s="58">
        <v>6.7180000000000004E-2</v>
      </c>
      <c r="R88" s="42"/>
      <c r="S88" s="46"/>
      <c r="T88" s="25"/>
      <c r="U88" s="4"/>
      <c r="V88" s="4"/>
      <c r="W88" s="4"/>
      <c r="X88" s="4"/>
      <c r="Y88" s="4"/>
      <c r="Z88" s="6"/>
      <c r="AA88" s="42"/>
      <c r="AB88" s="44"/>
    </row>
    <row r="89" spans="1:28" x14ac:dyDescent="0.25">
      <c r="A89" s="16" t="s">
        <v>88</v>
      </c>
      <c r="B89" s="28">
        <v>7.4340000000000003E-2</v>
      </c>
      <c r="C89" s="29">
        <v>5.6980000000000003E-2</v>
      </c>
      <c r="D89" s="29">
        <v>5.738E-2</v>
      </c>
      <c r="E89" s="29">
        <v>6.9940000000000002E-2</v>
      </c>
      <c r="F89" s="29">
        <v>6.4210000000000003E-2</v>
      </c>
      <c r="G89" s="29">
        <v>6.7110000000000003E-2</v>
      </c>
      <c r="H89" s="34">
        <v>5.1869999999999999E-2</v>
      </c>
      <c r="I89" s="40"/>
      <c r="J89" s="49"/>
      <c r="K89" s="28">
        <v>5.67E-2</v>
      </c>
      <c r="L89" s="29">
        <v>8.1549999999999997E-2</v>
      </c>
      <c r="M89" s="29">
        <v>8.2439999999999999E-2</v>
      </c>
      <c r="N89" s="29">
        <v>8.0070000000000002E-2</v>
      </c>
      <c r="O89" s="29">
        <v>8.4470000000000003E-2</v>
      </c>
      <c r="P89" s="29">
        <v>8.4709999999999994E-2</v>
      </c>
      <c r="Q89" s="58">
        <v>8.9349999999999999E-2</v>
      </c>
      <c r="R89" s="42"/>
      <c r="S89" s="46"/>
      <c r="T89" s="25"/>
      <c r="U89" s="4"/>
      <c r="V89" s="4"/>
      <c r="W89" s="4"/>
      <c r="X89" s="4"/>
      <c r="Y89" s="4"/>
      <c r="Z89" s="6"/>
      <c r="AA89" s="42"/>
      <c r="AB89" s="44"/>
    </row>
    <row r="90" spans="1:28" x14ac:dyDescent="0.25">
      <c r="A90" s="16" t="s">
        <v>89</v>
      </c>
      <c r="B90" s="28">
        <v>8.0100000000000005E-2</v>
      </c>
      <c r="C90" s="29">
        <v>7.9070000000000001E-2</v>
      </c>
      <c r="D90" s="29">
        <v>7.8710000000000002E-2</v>
      </c>
      <c r="E90" s="29">
        <v>7.6079999999999995E-2</v>
      </c>
      <c r="F90" s="29">
        <v>7.893E-2</v>
      </c>
      <c r="G90" s="29">
        <v>7.3599999999999999E-2</v>
      </c>
      <c r="H90" s="34">
        <v>8.233E-2</v>
      </c>
      <c r="I90" s="40"/>
      <c r="J90" s="49"/>
      <c r="K90" s="28">
        <v>8.695E-2</v>
      </c>
      <c r="L90" s="29">
        <v>8.5260000000000002E-2</v>
      </c>
      <c r="M90" s="29">
        <v>9.1829999999999995E-2</v>
      </c>
      <c r="N90" s="29">
        <v>8.3610000000000004E-2</v>
      </c>
      <c r="O90" s="29">
        <v>8.0560000000000007E-2</v>
      </c>
      <c r="P90" s="29">
        <v>8.0250000000000002E-2</v>
      </c>
      <c r="Q90" s="58">
        <v>8.7660000000000002E-2</v>
      </c>
      <c r="R90" s="42"/>
      <c r="S90" s="46"/>
      <c r="T90" s="25"/>
      <c r="U90" s="4"/>
      <c r="V90" s="4"/>
      <c r="W90" s="4"/>
      <c r="X90" s="4"/>
      <c r="Y90" s="4"/>
      <c r="Z90" s="6"/>
      <c r="AA90" s="42"/>
      <c r="AB90" s="44"/>
    </row>
    <row r="91" spans="1:28" x14ac:dyDescent="0.25">
      <c r="A91" s="16" t="s">
        <v>90</v>
      </c>
      <c r="B91" s="28">
        <v>6.1510000000000002E-2</v>
      </c>
      <c r="C91" s="29">
        <v>6.991E-2</v>
      </c>
      <c r="D91" s="29">
        <v>6.3880000000000006E-2</v>
      </c>
      <c r="E91" s="29">
        <v>6.7960000000000007E-2</v>
      </c>
      <c r="F91" s="29">
        <v>6.4479999999999996E-2</v>
      </c>
      <c r="G91" s="29">
        <v>6.6850000000000007E-2</v>
      </c>
      <c r="H91" s="34">
        <v>6.2129999999999998E-2</v>
      </c>
      <c r="I91" s="40"/>
      <c r="J91" s="49"/>
      <c r="K91" s="28">
        <v>7.1739999999999998E-2</v>
      </c>
      <c r="L91" s="29">
        <v>6.293E-2</v>
      </c>
      <c r="M91" s="29">
        <v>6.6100000000000006E-2</v>
      </c>
      <c r="N91" s="29">
        <v>6.0089999999999998E-2</v>
      </c>
      <c r="O91" s="29">
        <v>5.9479999999999998E-2</v>
      </c>
      <c r="P91" s="29">
        <v>5.0979999999999998E-2</v>
      </c>
      <c r="Q91" s="58">
        <v>6.0409999999999998E-2</v>
      </c>
      <c r="R91" s="42"/>
      <c r="S91" s="46"/>
      <c r="T91" s="25"/>
      <c r="U91" s="4"/>
      <c r="V91" s="4"/>
      <c r="W91" s="4"/>
      <c r="X91" s="4"/>
      <c r="Y91" s="4"/>
      <c r="Z91" s="6"/>
      <c r="AA91" s="42"/>
      <c r="AB91" s="44"/>
    </row>
    <row r="92" spans="1:28" x14ac:dyDescent="0.25">
      <c r="A92" s="16" t="s">
        <v>91</v>
      </c>
      <c r="B92" s="28">
        <v>7.4759999999999993E-2</v>
      </c>
      <c r="C92" s="29">
        <v>7.3050000000000004E-2</v>
      </c>
      <c r="D92" s="29">
        <v>7.2109999999999994E-2</v>
      </c>
      <c r="E92" s="29">
        <v>8.14E-2</v>
      </c>
      <c r="F92" s="29">
        <v>7.4160000000000004E-2</v>
      </c>
      <c r="G92" s="29">
        <v>6.8970000000000004E-2</v>
      </c>
      <c r="H92" s="34">
        <v>7.6819999999999999E-2</v>
      </c>
      <c r="I92" s="40"/>
      <c r="J92" s="49"/>
      <c r="K92" s="28">
        <v>7.7399999999999997E-2</v>
      </c>
      <c r="L92" s="29">
        <v>6.7330000000000001E-2</v>
      </c>
      <c r="M92" s="29">
        <v>8.2339999999999997E-2</v>
      </c>
      <c r="N92" s="29">
        <v>8.3000000000000004E-2</v>
      </c>
      <c r="O92" s="29">
        <v>7.7579999999999996E-2</v>
      </c>
      <c r="P92" s="29">
        <v>7.9689999999999997E-2</v>
      </c>
      <c r="Q92" s="58">
        <v>8.4930000000000005E-2</v>
      </c>
      <c r="R92" s="42"/>
      <c r="S92" s="46"/>
      <c r="T92" s="25"/>
      <c r="U92" s="4"/>
      <c r="V92" s="4"/>
      <c r="W92" s="4"/>
      <c r="X92" s="4"/>
      <c r="Y92" s="4"/>
      <c r="Z92" s="6"/>
      <c r="AA92" s="42"/>
      <c r="AB92" s="44"/>
    </row>
    <row r="93" spans="1:28" x14ac:dyDescent="0.25">
      <c r="A93" s="16" t="s">
        <v>92</v>
      </c>
      <c r="B93" s="28">
        <v>6.4710000000000004E-2</v>
      </c>
      <c r="C93" s="29">
        <v>8.0229999999999996E-2</v>
      </c>
      <c r="D93" s="29">
        <v>7.3660000000000003E-2</v>
      </c>
      <c r="E93" s="29">
        <v>8.1570000000000004E-2</v>
      </c>
      <c r="F93" s="29">
        <v>7.9939999999999997E-2</v>
      </c>
      <c r="G93" s="29">
        <v>7.9899999999999999E-2</v>
      </c>
      <c r="H93" s="34">
        <v>7.4840000000000004E-2</v>
      </c>
      <c r="I93" s="40"/>
      <c r="J93" s="49"/>
      <c r="K93" s="28">
        <v>7.5929999999999997E-2</v>
      </c>
      <c r="L93" s="29">
        <v>7.1340000000000001E-2</v>
      </c>
      <c r="M93" s="29">
        <v>8.0350000000000005E-2</v>
      </c>
      <c r="N93" s="29">
        <v>7.6869999999999994E-2</v>
      </c>
      <c r="O93" s="29">
        <v>9.6110000000000001E-2</v>
      </c>
      <c r="P93" s="29">
        <v>9.4359999999999999E-2</v>
      </c>
      <c r="Q93" s="58">
        <v>9.3210000000000001E-2</v>
      </c>
      <c r="R93" s="42"/>
      <c r="S93" s="46"/>
      <c r="T93" s="25"/>
      <c r="U93" s="4"/>
      <c r="V93" s="4"/>
      <c r="W93" s="4"/>
      <c r="X93" s="4"/>
      <c r="Y93" s="4"/>
      <c r="Z93" s="6"/>
      <c r="AA93" s="42"/>
      <c r="AB93" s="44"/>
    </row>
    <row r="94" spans="1:28" x14ac:dyDescent="0.25">
      <c r="A94" s="16" t="s">
        <v>93</v>
      </c>
      <c r="B94" s="28" t="s">
        <v>166</v>
      </c>
      <c r="C94" s="29" t="s">
        <v>166</v>
      </c>
      <c r="D94" s="29" t="s">
        <v>166</v>
      </c>
      <c r="E94" s="29" t="s">
        <v>166</v>
      </c>
      <c r="F94" s="29" t="s">
        <v>166</v>
      </c>
      <c r="G94" s="29" t="s">
        <v>166</v>
      </c>
      <c r="H94" s="34" t="s">
        <v>166</v>
      </c>
      <c r="I94" s="40"/>
      <c r="J94" s="49"/>
      <c r="K94" s="28" t="s">
        <v>166</v>
      </c>
      <c r="L94" s="29" t="s">
        <v>166</v>
      </c>
      <c r="M94" s="29" t="s">
        <v>166</v>
      </c>
      <c r="N94" s="29" t="s">
        <v>166</v>
      </c>
      <c r="O94" s="29" t="s">
        <v>166</v>
      </c>
      <c r="P94" s="29" t="s">
        <v>166</v>
      </c>
      <c r="Q94" s="58" t="s">
        <v>166</v>
      </c>
      <c r="R94" s="42"/>
      <c r="S94" s="46"/>
      <c r="T94" s="25"/>
      <c r="U94" s="4"/>
      <c r="V94" s="4"/>
      <c r="W94" s="4"/>
      <c r="X94" s="4"/>
      <c r="Y94" s="4"/>
      <c r="Z94" s="6"/>
      <c r="AA94" s="42"/>
      <c r="AB94" s="44"/>
    </row>
    <row r="95" spans="1:28" x14ac:dyDescent="0.25">
      <c r="A95" s="16" t="s">
        <v>94</v>
      </c>
      <c r="B95" s="28">
        <v>7.1480000000000002E-2</v>
      </c>
      <c r="C95" s="29">
        <v>5.1290000000000002E-2</v>
      </c>
      <c r="D95" s="29">
        <v>6.8739999999999996E-2</v>
      </c>
      <c r="E95" s="29">
        <v>5.5919999999999997E-2</v>
      </c>
      <c r="F95" s="29">
        <v>5.7450000000000001E-2</v>
      </c>
      <c r="G95" s="29">
        <v>5.484E-2</v>
      </c>
      <c r="H95" s="34">
        <v>3.8080000000000003E-2</v>
      </c>
      <c r="I95" s="40"/>
      <c r="J95" s="49"/>
      <c r="K95" s="28">
        <v>8.158E-2</v>
      </c>
      <c r="L95" s="29">
        <v>7.2639999999999996E-2</v>
      </c>
      <c r="M95" s="29">
        <v>8.2119999999999999E-2</v>
      </c>
      <c r="N95" s="29">
        <v>7.5230000000000005E-2</v>
      </c>
      <c r="O95" s="29">
        <v>9.8849999999999993E-2</v>
      </c>
      <c r="P95" s="29">
        <v>7.0599999999999996E-2</v>
      </c>
      <c r="Q95" s="58">
        <v>7.8789999999999999E-2</v>
      </c>
      <c r="R95" s="42"/>
      <c r="S95" s="46"/>
      <c r="T95" s="25"/>
      <c r="U95" s="4"/>
      <c r="V95" s="4"/>
      <c r="W95" s="4"/>
      <c r="X95" s="4"/>
      <c r="Y95" s="4"/>
      <c r="Z95" s="6"/>
      <c r="AA95" s="42"/>
      <c r="AB95" s="44"/>
    </row>
    <row r="96" spans="1:28" x14ac:dyDescent="0.25">
      <c r="A96" s="16" t="s">
        <v>95</v>
      </c>
      <c r="B96" s="28">
        <v>4.9200000000000001E-2</v>
      </c>
      <c r="C96" s="29">
        <v>5.3490000000000003E-2</v>
      </c>
      <c r="D96" s="29">
        <v>4.3099999999999999E-2</v>
      </c>
      <c r="E96" s="29">
        <v>4.5080000000000002E-2</v>
      </c>
      <c r="F96" s="29">
        <v>4.7699999999999999E-2</v>
      </c>
      <c r="G96" s="29">
        <v>4.1110000000000001E-2</v>
      </c>
      <c r="H96" s="34">
        <v>4.233E-2</v>
      </c>
      <c r="I96" s="40"/>
      <c r="J96" s="49"/>
      <c r="K96" s="28">
        <v>8.0159999999999995E-2</v>
      </c>
      <c r="L96" s="29">
        <v>6.9400000000000003E-2</v>
      </c>
      <c r="M96" s="29">
        <v>7.9600000000000004E-2</v>
      </c>
      <c r="N96" s="29">
        <v>7.7770000000000006E-2</v>
      </c>
      <c r="O96" s="29">
        <v>7.7890000000000001E-2</v>
      </c>
      <c r="P96" s="29">
        <v>9.0279999999999999E-2</v>
      </c>
      <c r="Q96" s="58">
        <v>7.7850000000000003E-2</v>
      </c>
      <c r="R96" s="42"/>
      <c r="S96" s="46"/>
      <c r="T96" s="25"/>
      <c r="U96" s="4"/>
      <c r="V96" s="4"/>
      <c r="W96" s="4"/>
      <c r="X96" s="4"/>
      <c r="Y96" s="4"/>
      <c r="Z96" s="6"/>
      <c r="AA96" s="42"/>
      <c r="AB96" s="44"/>
    </row>
    <row r="97" spans="1:28" x14ac:dyDescent="0.25">
      <c r="A97" s="16" t="s">
        <v>96</v>
      </c>
      <c r="B97" s="28">
        <v>6.2990000000000004E-2</v>
      </c>
      <c r="C97" s="29">
        <v>7.3289999999999994E-2</v>
      </c>
      <c r="D97" s="29">
        <v>6.9260000000000002E-2</v>
      </c>
      <c r="E97" s="29">
        <v>7.3800000000000004E-2</v>
      </c>
      <c r="F97" s="29">
        <v>7.1249999999999994E-2</v>
      </c>
      <c r="G97" s="29">
        <v>7.1660000000000001E-2</v>
      </c>
      <c r="H97" s="34">
        <v>6.8129999999999996E-2</v>
      </c>
      <c r="I97" s="40"/>
      <c r="J97" s="49"/>
      <c r="K97" s="28">
        <v>8.3970000000000003E-2</v>
      </c>
      <c r="L97" s="29">
        <v>7.3810000000000001E-2</v>
      </c>
      <c r="M97" s="29">
        <v>8.1720000000000001E-2</v>
      </c>
      <c r="N97" s="29">
        <v>7.6039999999999996E-2</v>
      </c>
      <c r="O97" s="29">
        <v>7.707E-2</v>
      </c>
      <c r="P97" s="29">
        <v>6.9269999999999998E-2</v>
      </c>
      <c r="Q97" s="58">
        <v>7.7929999999999999E-2</v>
      </c>
      <c r="R97" s="42"/>
      <c r="S97" s="46"/>
      <c r="T97" s="25"/>
      <c r="U97" s="4"/>
      <c r="V97" s="4"/>
      <c r="W97" s="4"/>
      <c r="X97" s="4"/>
      <c r="Y97" s="4"/>
      <c r="Z97" s="6"/>
      <c r="AA97" s="42"/>
      <c r="AB97" s="44"/>
    </row>
    <row r="98" spans="1:28" x14ac:dyDescent="0.25">
      <c r="A98" s="16" t="s">
        <v>97</v>
      </c>
      <c r="B98" s="28">
        <v>6.6850000000000007E-2</v>
      </c>
      <c r="C98" s="29">
        <v>7.6630000000000004E-2</v>
      </c>
      <c r="D98" s="29">
        <v>6.8959999999999994E-2</v>
      </c>
      <c r="E98" s="29">
        <v>7.1940000000000004E-2</v>
      </c>
      <c r="F98" s="29">
        <v>6.837E-2</v>
      </c>
      <c r="G98" s="29">
        <v>7.2429999999999994E-2</v>
      </c>
      <c r="H98" s="34">
        <v>7.288E-2</v>
      </c>
      <c r="I98" s="40"/>
      <c r="J98" s="49"/>
      <c r="K98" s="28">
        <v>8.3820000000000006E-2</v>
      </c>
      <c r="L98" s="29">
        <v>7.3539999999999994E-2</v>
      </c>
      <c r="M98" s="29">
        <v>7.7969999999999998E-2</v>
      </c>
      <c r="N98" s="29">
        <v>8.054E-2</v>
      </c>
      <c r="O98" s="29">
        <v>7.9250000000000001E-2</v>
      </c>
      <c r="P98" s="29">
        <v>6.6100000000000006E-2</v>
      </c>
      <c r="Q98" s="58">
        <v>7.1029999999999996E-2</v>
      </c>
      <c r="R98" s="42"/>
      <c r="S98" s="46"/>
      <c r="T98" s="25"/>
      <c r="U98" s="4"/>
      <c r="V98" s="4"/>
      <c r="W98" s="4"/>
      <c r="X98" s="4"/>
      <c r="Y98" s="4"/>
      <c r="Z98" s="6"/>
      <c r="AA98" s="42"/>
      <c r="AB98" s="44"/>
    </row>
    <row r="99" spans="1:28" x14ac:dyDescent="0.25">
      <c r="A99" s="16" t="s">
        <v>98</v>
      </c>
      <c r="B99" s="28">
        <v>6.1839999999999999E-2</v>
      </c>
      <c r="C99" s="29">
        <v>6.7580000000000001E-2</v>
      </c>
      <c r="D99" s="29">
        <v>6.7180000000000004E-2</v>
      </c>
      <c r="E99" s="29">
        <v>6.8040000000000003E-2</v>
      </c>
      <c r="F99" s="29">
        <v>6.7199999999999996E-2</v>
      </c>
      <c r="G99" s="29">
        <v>6.2710000000000002E-2</v>
      </c>
      <c r="H99" s="34">
        <v>6.3350000000000004E-2</v>
      </c>
      <c r="I99" s="40"/>
      <c r="J99" s="49"/>
      <c r="K99" s="28">
        <v>8.0949999999999994E-2</v>
      </c>
      <c r="L99" s="29">
        <v>7.5759999999999994E-2</v>
      </c>
      <c r="M99" s="29">
        <v>8.566E-2</v>
      </c>
      <c r="N99" s="29">
        <v>8.0390000000000003E-2</v>
      </c>
      <c r="O99" s="29">
        <v>8.0049999999999996E-2</v>
      </c>
      <c r="P99" s="29">
        <v>7.4079999999999993E-2</v>
      </c>
      <c r="Q99" s="58">
        <v>8.2049999999999998E-2</v>
      </c>
      <c r="R99" s="42"/>
      <c r="S99" s="46"/>
      <c r="T99" s="25"/>
      <c r="U99" s="4"/>
      <c r="V99" s="4"/>
      <c r="W99" s="4"/>
      <c r="X99" s="4"/>
      <c r="Y99" s="4"/>
      <c r="Z99" s="6"/>
      <c r="AA99" s="42"/>
      <c r="AB99" s="44"/>
    </row>
    <row r="100" spans="1:28" x14ac:dyDescent="0.25">
      <c r="A100" s="16" t="s">
        <v>99</v>
      </c>
      <c r="B100" s="28">
        <v>5.6980000000000003E-2</v>
      </c>
      <c r="C100" s="29">
        <v>7.2770000000000001E-2</v>
      </c>
      <c r="D100" s="29">
        <v>7.0819999999999994E-2</v>
      </c>
      <c r="E100" s="29">
        <v>6.7140000000000005E-2</v>
      </c>
      <c r="F100" s="29">
        <v>6.2230000000000001E-2</v>
      </c>
      <c r="G100" s="29">
        <v>6.3640000000000002E-2</v>
      </c>
      <c r="H100" s="34">
        <v>6.7820000000000005E-2</v>
      </c>
      <c r="I100" s="40"/>
      <c r="J100" s="49"/>
      <c r="K100" s="28">
        <v>8.2970000000000002E-2</v>
      </c>
      <c r="L100" s="29">
        <v>7.3169999999999999E-2</v>
      </c>
      <c r="M100" s="29">
        <v>8.2519999999999996E-2</v>
      </c>
      <c r="N100" s="29">
        <v>6.6930000000000003E-2</v>
      </c>
      <c r="O100" s="29">
        <v>7.8689999999999996E-2</v>
      </c>
      <c r="P100" s="29">
        <v>6.8839999999999998E-2</v>
      </c>
      <c r="Q100" s="58">
        <v>8.5680000000000006E-2</v>
      </c>
      <c r="R100" s="42"/>
      <c r="S100" s="46"/>
      <c r="T100" s="25"/>
      <c r="U100" s="4"/>
      <c r="V100" s="4"/>
      <c r="W100" s="4"/>
      <c r="X100" s="4"/>
      <c r="Y100" s="4"/>
      <c r="Z100" s="6"/>
      <c r="AA100" s="42"/>
      <c r="AB100" s="44"/>
    </row>
    <row r="101" spans="1:28" x14ac:dyDescent="0.25">
      <c r="A101" s="16" t="s">
        <v>100</v>
      </c>
      <c r="B101" s="28">
        <v>6.9589999999999999E-2</v>
      </c>
      <c r="C101" s="29">
        <v>7.8210000000000002E-2</v>
      </c>
      <c r="D101" s="29">
        <v>7.1080000000000004E-2</v>
      </c>
      <c r="E101" s="29">
        <v>7.6920000000000002E-2</v>
      </c>
      <c r="F101" s="29">
        <v>6.9150000000000003E-2</v>
      </c>
      <c r="G101" s="29">
        <v>6.658E-2</v>
      </c>
      <c r="H101" s="34">
        <v>7.0889999999999995E-2</v>
      </c>
      <c r="I101" s="40"/>
      <c r="J101" s="49"/>
      <c r="K101" s="28">
        <v>8.7620000000000003E-2</v>
      </c>
      <c r="L101" s="29">
        <v>7.4039999999999995E-2</v>
      </c>
      <c r="M101" s="29">
        <v>6.7769999999999997E-2</v>
      </c>
      <c r="N101" s="29">
        <v>7.2730000000000003E-2</v>
      </c>
      <c r="O101" s="29">
        <v>7.9030000000000003E-2</v>
      </c>
      <c r="P101" s="29">
        <v>7.0680000000000007E-2</v>
      </c>
      <c r="Q101" s="58">
        <v>6.1769999999999999E-2</v>
      </c>
      <c r="R101" s="42"/>
      <c r="S101" s="46"/>
      <c r="T101" s="25"/>
      <c r="U101" s="4"/>
      <c r="V101" s="4"/>
      <c r="W101" s="4"/>
      <c r="X101" s="4"/>
      <c r="Y101" s="4"/>
      <c r="Z101" s="6"/>
      <c r="AA101" s="42"/>
      <c r="AB101" s="44"/>
    </row>
    <row r="102" spans="1:28" x14ac:dyDescent="0.25">
      <c r="A102" s="16" t="s">
        <v>101</v>
      </c>
      <c r="B102" s="28">
        <v>4.1050000000000003E-2</v>
      </c>
      <c r="C102" s="29">
        <v>3.7420000000000002E-2</v>
      </c>
      <c r="D102" s="29">
        <v>3.4099999999999998E-2</v>
      </c>
      <c r="E102" s="29">
        <v>2.4E-2</v>
      </c>
      <c r="F102" s="29">
        <v>2.7119999999999998E-2</v>
      </c>
      <c r="G102" s="29">
        <v>2.477E-2</v>
      </c>
      <c r="H102" s="34">
        <v>1.933E-2</v>
      </c>
      <c r="I102" s="40"/>
      <c r="J102" s="49"/>
      <c r="K102" s="28">
        <v>9.851E-2</v>
      </c>
      <c r="L102" s="29">
        <v>9.8960000000000006E-2</v>
      </c>
      <c r="M102" s="29">
        <v>0.10713</v>
      </c>
      <c r="N102" s="29">
        <v>0.1056</v>
      </c>
      <c r="O102" s="29">
        <v>0.10331</v>
      </c>
      <c r="P102" s="29">
        <v>9.6629999999999994E-2</v>
      </c>
      <c r="Q102" s="58">
        <v>0.10335999999999999</v>
      </c>
      <c r="R102" s="42"/>
      <c r="S102" s="46"/>
      <c r="T102" s="25"/>
      <c r="U102" s="4"/>
      <c r="V102" s="4"/>
      <c r="W102" s="4"/>
      <c r="X102" s="4"/>
      <c r="Y102" s="4"/>
      <c r="Z102" s="6"/>
      <c r="AA102" s="42"/>
      <c r="AB102" s="44"/>
    </row>
    <row r="103" spans="1:28" x14ac:dyDescent="0.25">
      <c r="A103" s="16" t="s">
        <v>102</v>
      </c>
      <c r="B103" s="28" t="s">
        <v>166</v>
      </c>
      <c r="C103" s="29" t="s">
        <v>167</v>
      </c>
      <c r="D103" s="29">
        <v>9.9900000000000006E-3</v>
      </c>
      <c r="E103" s="29">
        <v>1.804E-2</v>
      </c>
      <c r="F103" s="29">
        <v>9.2499999999999995E-3</v>
      </c>
      <c r="G103" s="29">
        <v>-1.3600000000000001E-3</v>
      </c>
      <c r="H103" s="34">
        <v>-6.6499999999999997E-3</v>
      </c>
      <c r="I103" s="40"/>
      <c r="J103" s="49"/>
      <c r="K103" s="28">
        <v>8.4779999999999994E-2</v>
      </c>
      <c r="L103" s="29">
        <v>0.12096</v>
      </c>
      <c r="M103" s="29">
        <v>0.29250999999999999</v>
      </c>
      <c r="N103" s="29">
        <v>0.28869</v>
      </c>
      <c r="O103" s="29">
        <v>0.29114000000000001</v>
      </c>
      <c r="P103" s="29">
        <v>0.23699000000000001</v>
      </c>
      <c r="Q103" s="58" t="s">
        <v>166</v>
      </c>
      <c r="R103" s="42"/>
      <c r="S103" s="46"/>
      <c r="T103" s="25"/>
      <c r="U103" s="4"/>
      <c r="V103" s="4"/>
      <c r="W103" s="4"/>
      <c r="X103" s="4"/>
      <c r="Y103" s="4"/>
      <c r="Z103" s="6"/>
      <c r="AA103" s="42"/>
      <c r="AB103" s="44"/>
    </row>
    <row r="104" spans="1:28" x14ac:dyDescent="0.25">
      <c r="A104" s="16" t="s">
        <v>103</v>
      </c>
      <c r="B104" s="28">
        <v>5.7149999999999999E-2</v>
      </c>
      <c r="C104" s="29">
        <v>7.9619999999999996E-2</v>
      </c>
      <c r="D104" s="29">
        <v>6.9709999999999994E-2</v>
      </c>
      <c r="E104" s="29">
        <v>6.2899999999999998E-2</v>
      </c>
      <c r="F104" s="29">
        <v>6.4449999999999993E-2</v>
      </c>
      <c r="G104" s="29">
        <v>5.706E-2</v>
      </c>
      <c r="H104" s="34">
        <v>5.7709999999999997E-2</v>
      </c>
      <c r="I104" s="40"/>
      <c r="J104" s="49"/>
      <c r="K104" s="28">
        <v>8.4690000000000001E-2</v>
      </c>
      <c r="L104" s="29">
        <v>7.3109999999999994E-2</v>
      </c>
      <c r="M104" s="29">
        <v>8.4989999999999996E-2</v>
      </c>
      <c r="N104" s="29">
        <v>7.9339999999999994E-2</v>
      </c>
      <c r="O104" s="29">
        <v>7.1679999999999994E-2</v>
      </c>
      <c r="P104" s="29">
        <v>6.9430000000000006E-2</v>
      </c>
      <c r="Q104" s="58">
        <v>7.8909999999999994E-2</v>
      </c>
      <c r="R104" s="42"/>
      <c r="S104" s="46"/>
      <c r="T104" s="25"/>
      <c r="U104" s="4"/>
      <c r="V104" s="4"/>
      <c r="W104" s="4"/>
      <c r="X104" s="4"/>
      <c r="Y104" s="4"/>
      <c r="Z104" s="6"/>
      <c r="AA104" s="42"/>
      <c r="AB104" s="44"/>
    </row>
    <row r="105" spans="1:28" x14ac:dyDescent="0.25">
      <c r="A105" s="16" t="s">
        <v>104</v>
      </c>
      <c r="B105" s="28">
        <v>6.5960000000000005E-2</v>
      </c>
      <c r="C105" s="29">
        <v>7.2090000000000001E-2</v>
      </c>
      <c r="D105" s="29">
        <v>7.2770000000000001E-2</v>
      </c>
      <c r="E105" s="29">
        <v>6.9029999999999994E-2</v>
      </c>
      <c r="F105" s="29">
        <v>7.3789999999999994E-2</v>
      </c>
      <c r="G105" s="29">
        <v>6.8269999999999997E-2</v>
      </c>
      <c r="H105" s="34">
        <v>6.9080000000000003E-2</v>
      </c>
      <c r="I105" s="40"/>
      <c r="J105" s="49"/>
      <c r="K105" s="28">
        <v>8.0930000000000002E-2</v>
      </c>
      <c r="L105" s="29">
        <v>6.7530000000000007E-2</v>
      </c>
      <c r="M105" s="29">
        <v>7.8280000000000002E-2</v>
      </c>
      <c r="N105" s="29">
        <v>7.4690000000000006E-2</v>
      </c>
      <c r="O105" s="29">
        <v>7.2279999999999997E-2</v>
      </c>
      <c r="P105" s="29">
        <v>7.0550000000000002E-2</v>
      </c>
      <c r="Q105" s="58">
        <v>7.2969999999999993E-2</v>
      </c>
      <c r="R105" s="42"/>
      <c r="S105" s="46"/>
      <c r="T105" s="25"/>
      <c r="U105" s="4"/>
      <c r="V105" s="4"/>
      <c r="W105" s="4"/>
      <c r="X105" s="4"/>
      <c r="Y105" s="4"/>
      <c r="Z105" s="6"/>
      <c r="AA105" s="42"/>
      <c r="AB105" s="44"/>
    </row>
    <row r="106" spans="1:28" x14ac:dyDescent="0.25">
      <c r="A106" s="16" t="s">
        <v>105</v>
      </c>
      <c r="B106" s="28">
        <v>6.173E-2</v>
      </c>
      <c r="C106" s="29">
        <v>6.9879999999999998E-2</v>
      </c>
      <c r="D106" s="29">
        <v>6.7000000000000004E-2</v>
      </c>
      <c r="E106" s="29">
        <v>7.4800000000000005E-2</v>
      </c>
      <c r="F106" s="29">
        <v>6.4649999999999999E-2</v>
      </c>
      <c r="G106" s="29">
        <v>6.3820000000000002E-2</v>
      </c>
      <c r="H106" s="34">
        <v>5.9069999999999998E-2</v>
      </c>
      <c r="I106" s="40"/>
      <c r="J106" s="49"/>
      <c r="K106" s="28">
        <v>9.2079999999999995E-2</v>
      </c>
      <c r="L106" s="29">
        <v>8.2460000000000006E-2</v>
      </c>
      <c r="M106" s="29">
        <v>9.7729999999999997E-2</v>
      </c>
      <c r="N106" s="29">
        <v>9.1840000000000005E-2</v>
      </c>
      <c r="O106" s="29">
        <v>9.2310000000000003E-2</v>
      </c>
      <c r="P106" s="29">
        <v>8.7770000000000001E-2</v>
      </c>
      <c r="Q106" s="58">
        <v>9.6839999999999996E-2</v>
      </c>
      <c r="R106" s="42"/>
      <c r="S106" s="46"/>
      <c r="T106" s="25"/>
      <c r="U106" s="4"/>
      <c r="V106" s="4"/>
      <c r="W106" s="4"/>
      <c r="X106" s="4"/>
      <c r="Y106" s="4"/>
      <c r="Z106" s="6"/>
      <c r="AA106" s="42"/>
      <c r="AB106" s="44"/>
    </row>
    <row r="107" spans="1:28" x14ac:dyDescent="0.25">
      <c r="A107" s="16" t="s">
        <v>106</v>
      </c>
      <c r="B107" s="28">
        <v>5.9610000000000003E-2</v>
      </c>
      <c r="C107" s="29">
        <v>6.3030000000000003E-2</v>
      </c>
      <c r="D107" s="29">
        <v>6.4670000000000005E-2</v>
      </c>
      <c r="E107" s="29">
        <v>6.6420000000000007E-2</v>
      </c>
      <c r="F107" s="29">
        <v>6.0630000000000003E-2</v>
      </c>
      <c r="G107" s="29">
        <v>6.2469999999999998E-2</v>
      </c>
      <c r="H107" s="34">
        <v>6.7080000000000001E-2</v>
      </c>
      <c r="I107" s="40"/>
      <c r="J107" s="49"/>
      <c r="K107" s="28">
        <v>7.5980000000000006E-2</v>
      </c>
      <c r="L107" s="29">
        <v>7.8750000000000001E-2</v>
      </c>
      <c r="M107" s="29">
        <v>8.9829999999999993E-2</v>
      </c>
      <c r="N107" s="29">
        <v>8.831E-2</v>
      </c>
      <c r="O107" s="29">
        <v>7.6880000000000004E-2</v>
      </c>
      <c r="P107" s="29">
        <v>8.1460000000000005E-2</v>
      </c>
      <c r="Q107" s="58">
        <v>9.0319999999999998E-2</v>
      </c>
      <c r="R107" s="42"/>
      <c r="S107" s="46"/>
      <c r="T107" s="25"/>
      <c r="U107" s="4"/>
      <c r="V107" s="4"/>
      <c r="W107" s="4"/>
      <c r="X107" s="4"/>
      <c r="Y107" s="4"/>
      <c r="Z107" s="6"/>
      <c r="AA107" s="42"/>
      <c r="AB107" s="44"/>
    </row>
    <row r="108" spans="1:28" x14ac:dyDescent="0.25">
      <c r="A108" s="16" t="s">
        <v>107</v>
      </c>
      <c r="B108" s="28">
        <v>6.6089999999999996E-2</v>
      </c>
      <c r="C108" s="29">
        <v>7.5109999999999996E-2</v>
      </c>
      <c r="D108" s="29">
        <v>7.9680000000000001E-2</v>
      </c>
      <c r="E108" s="29">
        <v>7.5020000000000003E-2</v>
      </c>
      <c r="F108" s="29">
        <v>7.9269999999999993E-2</v>
      </c>
      <c r="G108" s="29">
        <v>0.06</v>
      </c>
      <c r="H108" s="34">
        <v>7.3219999999999993E-2</v>
      </c>
      <c r="I108" s="40"/>
      <c r="J108" s="49"/>
      <c r="K108" s="28">
        <v>7.7969999999999998E-2</v>
      </c>
      <c r="L108" s="29">
        <v>6.5290000000000001E-2</v>
      </c>
      <c r="M108" s="29">
        <v>8.344E-2</v>
      </c>
      <c r="N108" s="29">
        <v>8.1769999999999995E-2</v>
      </c>
      <c r="O108" s="29">
        <v>7.3270000000000002E-2</v>
      </c>
      <c r="P108" s="29">
        <v>7.2220000000000006E-2</v>
      </c>
      <c r="Q108" s="58">
        <v>7.9649999999999999E-2</v>
      </c>
      <c r="R108" s="42"/>
      <c r="S108" s="46"/>
      <c r="T108" s="25"/>
      <c r="U108" s="4"/>
      <c r="V108" s="4"/>
      <c r="W108" s="4"/>
      <c r="X108" s="4"/>
      <c r="Y108" s="4"/>
      <c r="Z108" s="6"/>
      <c r="AA108" s="42"/>
      <c r="AB108" s="44"/>
    </row>
    <row r="109" spans="1:28" x14ac:dyDescent="0.25">
      <c r="A109" s="16" t="s">
        <v>108</v>
      </c>
      <c r="B109" s="28">
        <v>5.6739999999999999E-2</v>
      </c>
      <c r="C109" s="29">
        <v>6.5350000000000005E-2</v>
      </c>
      <c r="D109" s="29">
        <v>6.1420000000000002E-2</v>
      </c>
      <c r="E109" s="29">
        <v>6.3979999999999995E-2</v>
      </c>
      <c r="F109" s="29">
        <v>6.0499999999999998E-2</v>
      </c>
      <c r="G109" s="29">
        <v>6.0639999999999999E-2</v>
      </c>
      <c r="H109" s="34">
        <v>6.2199999999999998E-2</v>
      </c>
      <c r="I109" s="40"/>
      <c r="J109" s="49"/>
      <c r="K109" s="28">
        <v>7.7520000000000006E-2</v>
      </c>
      <c r="L109" s="29">
        <v>7.3370000000000005E-2</v>
      </c>
      <c r="M109" s="29">
        <v>7.7950000000000005E-2</v>
      </c>
      <c r="N109" s="29">
        <v>7.5880000000000003E-2</v>
      </c>
      <c r="O109" s="29">
        <v>7.3859999999999995E-2</v>
      </c>
      <c r="P109" s="29">
        <v>7.0389999999999994E-2</v>
      </c>
      <c r="Q109" s="58">
        <v>8.0329999999999999E-2</v>
      </c>
      <c r="R109" s="42"/>
      <c r="S109" s="46"/>
      <c r="T109" s="25"/>
      <c r="U109" s="4"/>
      <c r="V109" s="4"/>
      <c r="W109" s="4"/>
      <c r="X109" s="4"/>
      <c r="Y109" s="4"/>
      <c r="Z109" s="6"/>
      <c r="AA109" s="42"/>
      <c r="AB109" s="44"/>
    </row>
    <row r="110" spans="1:28" x14ac:dyDescent="0.25">
      <c r="A110" s="16" t="s">
        <v>109</v>
      </c>
      <c r="B110" s="28">
        <v>6.6729999999999998E-2</v>
      </c>
      <c r="C110" s="29">
        <v>7.7729999999999994E-2</v>
      </c>
      <c r="D110" s="29">
        <v>6.4589999999999995E-2</v>
      </c>
      <c r="E110" s="29">
        <v>6.8629999999999997E-2</v>
      </c>
      <c r="F110" s="29">
        <v>6.9919999999999996E-2</v>
      </c>
      <c r="G110" s="29">
        <v>5.9499999999999997E-2</v>
      </c>
      <c r="H110" s="34">
        <v>6.2560000000000004E-2</v>
      </c>
      <c r="I110" s="40"/>
      <c r="J110" s="49"/>
      <c r="K110" s="28">
        <v>8.6889999999999995E-2</v>
      </c>
      <c r="L110" s="29">
        <v>6.9879999999999998E-2</v>
      </c>
      <c r="M110" s="29">
        <v>8.0130000000000007E-2</v>
      </c>
      <c r="N110" s="29">
        <v>7.528E-2</v>
      </c>
      <c r="O110" s="29">
        <v>6.8949999999999997E-2</v>
      </c>
      <c r="P110" s="29">
        <v>6.9209999999999994E-2</v>
      </c>
      <c r="Q110" s="58">
        <v>7.8579999999999997E-2</v>
      </c>
      <c r="R110" s="42"/>
      <c r="S110" s="46"/>
      <c r="T110" s="25"/>
      <c r="U110" s="4"/>
      <c r="V110" s="4"/>
      <c r="W110" s="4"/>
      <c r="X110" s="4"/>
      <c r="Y110" s="4"/>
      <c r="Z110" s="6"/>
      <c r="AA110" s="42"/>
      <c r="AB110" s="44"/>
    </row>
    <row r="111" spans="1:28" x14ac:dyDescent="0.25">
      <c r="A111" s="16" t="s">
        <v>110</v>
      </c>
      <c r="B111" s="28">
        <v>6.0510000000000001E-2</v>
      </c>
      <c r="C111" s="29">
        <v>7.1809999999999999E-2</v>
      </c>
      <c r="D111" s="29">
        <v>6.8500000000000005E-2</v>
      </c>
      <c r="E111" s="29">
        <v>6.8349999999999994E-2</v>
      </c>
      <c r="F111" s="29">
        <v>6.2609999999999999E-2</v>
      </c>
      <c r="G111" s="29">
        <v>6.3649999999999998E-2</v>
      </c>
      <c r="H111" s="34">
        <v>6.447E-2</v>
      </c>
      <c r="I111" s="40"/>
      <c r="J111" s="49"/>
      <c r="K111" s="28">
        <v>8.3710000000000007E-2</v>
      </c>
      <c r="L111" s="29">
        <v>7.4109999999999995E-2</v>
      </c>
      <c r="M111" s="29">
        <v>8.0320000000000003E-2</v>
      </c>
      <c r="N111" s="29">
        <v>8.0140000000000003E-2</v>
      </c>
      <c r="O111" s="29">
        <v>8.2989999999999994E-2</v>
      </c>
      <c r="P111" s="29">
        <v>7.1790000000000007E-2</v>
      </c>
      <c r="Q111" s="58">
        <v>8.3790000000000003E-2</v>
      </c>
      <c r="R111" s="42"/>
      <c r="S111" s="46"/>
      <c r="T111" s="25"/>
      <c r="U111" s="4"/>
      <c r="V111" s="4"/>
      <c r="W111" s="4"/>
      <c r="X111" s="4"/>
      <c r="Y111" s="4"/>
      <c r="Z111" s="6"/>
      <c r="AA111" s="42"/>
      <c r="AB111" s="44"/>
    </row>
    <row r="112" spans="1:28" x14ac:dyDescent="0.25">
      <c r="A112" s="17" t="s">
        <v>111</v>
      </c>
      <c r="B112" s="30">
        <v>6.4799999999999996E-2</v>
      </c>
      <c r="C112" s="31">
        <v>7.8710000000000002E-2</v>
      </c>
      <c r="D112" s="31">
        <v>8.0299999999999996E-2</v>
      </c>
      <c r="E112" s="31">
        <v>7.8149999999999997E-2</v>
      </c>
      <c r="F112" s="31">
        <v>7.0800000000000002E-2</v>
      </c>
      <c r="G112" s="31">
        <v>7.7100000000000002E-2</v>
      </c>
      <c r="H112" s="34">
        <v>7.424E-2</v>
      </c>
      <c r="I112" s="40"/>
      <c r="J112" s="49"/>
      <c r="K112" s="30">
        <v>9.8169999999999993E-2</v>
      </c>
      <c r="L112" s="31">
        <v>6.9320000000000007E-2</v>
      </c>
      <c r="M112" s="31">
        <v>9.0569999999999998E-2</v>
      </c>
      <c r="N112" s="31">
        <v>8.9819999999999997E-2</v>
      </c>
      <c r="O112" s="31">
        <v>8.6180000000000007E-2</v>
      </c>
      <c r="P112" s="31">
        <v>8.0560000000000007E-2</v>
      </c>
      <c r="Q112" s="59">
        <v>8.7809999999999999E-2</v>
      </c>
      <c r="R112" s="43"/>
      <c r="S112" s="46"/>
      <c r="T112" s="26"/>
      <c r="U112" s="13"/>
      <c r="V112" s="13"/>
      <c r="W112" s="13"/>
      <c r="X112" s="13"/>
      <c r="Y112" s="13"/>
      <c r="Z112" s="15"/>
      <c r="AA112" s="43"/>
      <c r="AB112" s="44"/>
    </row>
    <row r="113" spans="1:28" x14ac:dyDescent="0.25">
      <c r="A113" s="18" t="s">
        <v>112</v>
      </c>
      <c r="B113" s="28">
        <v>6.3619999999999996E-2</v>
      </c>
      <c r="C113" s="29">
        <v>7.0569999999999994E-2</v>
      </c>
      <c r="D113" s="29">
        <v>6.5740000000000007E-2</v>
      </c>
      <c r="E113" s="29">
        <v>6.5589999999999996E-2</v>
      </c>
      <c r="F113" s="29">
        <v>6.3539999999999999E-2</v>
      </c>
      <c r="G113" s="29">
        <v>5.8009999999999999E-2</v>
      </c>
      <c r="H113" s="34">
        <v>6.0319999999999999E-2</v>
      </c>
      <c r="I113" s="40"/>
      <c r="J113" s="49"/>
      <c r="K113" s="28">
        <v>8.2049999999999998E-2</v>
      </c>
      <c r="L113" s="29">
        <v>7.2709999999999997E-2</v>
      </c>
      <c r="M113" s="29">
        <v>8.1970000000000001E-2</v>
      </c>
      <c r="N113" s="29">
        <v>7.7109999999999998E-2</v>
      </c>
      <c r="O113" s="29">
        <v>7.6450000000000004E-2</v>
      </c>
      <c r="P113" s="29">
        <v>6.7900000000000002E-2</v>
      </c>
      <c r="Q113" s="58">
        <v>7.7710000000000001E-2</v>
      </c>
      <c r="R113" s="42"/>
      <c r="S113" s="46"/>
      <c r="T113" s="25"/>
      <c r="U113" s="4"/>
      <c r="V113" s="4"/>
      <c r="W113" s="4"/>
      <c r="X113" s="4"/>
      <c r="Y113" s="4"/>
      <c r="Z113" s="6"/>
      <c r="AA113" s="42"/>
      <c r="AB113" s="44"/>
    </row>
    <row r="114" spans="1:28" x14ac:dyDescent="0.25">
      <c r="A114" s="18" t="s">
        <v>113</v>
      </c>
      <c r="B114" s="28">
        <v>6.25E-2</v>
      </c>
      <c r="C114" s="29">
        <v>7.4679999999999996E-2</v>
      </c>
      <c r="D114" s="29">
        <v>6.8239999999999995E-2</v>
      </c>
      <c r="E114" s="29">
        <v>7.0250000000000007E-2</v>
      </c>
      <c r="F114" s="29">
        <v>6.5710000000000005E-2</v>
      </c>
      <c r="G114" s="29">
        <v>6.5070000000000003E-2</v>
      </c>
      <c r="H114" s="34">
        <v>6.5049999999999997E-2</v>
      </c>
      <c r="I114" s="40"/>
      <c r="J114" s="49"/>
      <c r="K114" s="28">
        <v>8.3820000000000006E-2</v>
      </c>
      <c r="L114" s="29">
        <v>7.6619999999999994E-2</v>
      </c>
      <c r="M114" s="29">
        <v>8.0430000000000001E-2</v>
      </c>
      <c r="N114" s="29">
        <v>8.0060000000000006E-2</v>
      </c>
      <c r="O114" s="29">
        <v>7.5939999999999994E-2</v>
      </c>
      <c r="P114" s="29">
        <v>7.4249999999999997E-2</v>
      </c>
      <c r="Q114" s="58">
        <v>7.8770000000000007E-2</v>
      </c>
      <c r="R114" s="42"/>
      <c r="S114" s="46"/>
      <c r="T114" s="25"/>
      <c r="U114" s="4"/>
      <c r="V114" s="4"/>
      <c r="W114" s="4"/>
      <c r="X114" s="4"/>
      <c r="Y114" s="4"/>
      <c r="Z114" s="6"/>
      <c r="AA114" s="42"/>
      <c r="AB114" s="44"/>
    </row>
    <row r="115" spans="1:28" x14ac:dyDescent="0.25">
      <c r="A115" s="18" t="s">
        <v>114</v>
      </c>
      <c r="B115" s="28">
        <v>6.4860000000000001E-2</v>
      </c>
      <c r="C115" s="29">
        <v>7.1900000000000006E-2</v>
      </c>
      <c r="D115" s="29">
        <v>7.1300000000000002E-2</v>
      </c>
      <c r="E115" s="29">
        <v>7.0379999999999998E-2</v>
      </c>
      <c r="F115" s="29">
        <v>6.5159999999999996E-2</v>
      </c>
      <c r="G115" s="29">
        <v>6.5680000000000002E-2</v>
      </c>
      <c r="H115" s="34">
        <v>6.4250000000000002E-2</v>
      </c>
      <c r="I115" s="40"/>
      <c r="J115" s="49"/>
      <c r="K115" s="28">
        <v>8.1640000000000004E-2</v>
      </c>
      <c r="L115" s="29">
        <v>7.0660000000000001E-2</v>
      </c>
      <c r="M115" s="29">
        <v>8.2659999999999997E-2</v>
      </c>
      <c r="N115" s="29">
        <v>7.6060000000000003E-2</v>
      </c>
      <c r="O115" s="29">
        <v>7.7869999999999995E-2</v>
      </c>
      <c r="P115" s="29">
        <v>7.3190000000000005E-2</v>
      </c>
      <c r="Q115" s="58">
        <v>8.0479999999999996E-2</v>
      </c>
      <c r="R115" s="42"/>
      <c r="S115" s="46"/>
      <c r="T115" s="25"/>
      <c r="U115" s="4"/>
      <c r="V115" s="4"/>
      <c r="W115" s="4"/>
      <c r="X115" s="4"/>
      <c r="Y115" s="4"/>
      <c r="Z115" s="6"/>
      <c r="AA115" s="42"/>
      <c r="AB115" s="44"/>
    </row>
    <row r="116" spans="1:28" x14ac:dyDescent="0.25">
      <c r="A116" s="18" t="s">
        <v>115</v>
      </c>
      <c r="B116" s="28">
        <v>5.3420000000000002E-2</v>
      </c>
      <c r="C116" s="29">
        <v>5.9630000000000002E-2</v>
      </c>
      <c r="D116" s="29">
        <v>5.6550000000000003E-2</v>
      </c>
      <c r="E116" s="29">
        <v>5.7660000000000003E-2</v>
      </c>
      <c r="F116" s="29">
        <v>4.8579999999999998E-2</v>
      </c>
      <c r="G116" s="29">
        <v>5.1749999999999997E-2</v>
      </c>
      <c r="H116" s="34">
        <v>4.4510000000000001E-2</v>
      </c>
      <c r="I116" s="40"/>
      <c r="J116" s="49"/>
      <c r="K116" s="28">
        <v>6.812E-2</v>
      </c>
      <c r="L116" s="29">
        <v>5.9159999999999997E-2</v>
      </c>
      <c r="M116" s="29">
        <v>6.6909999999999997E-2</v>
      </c>
      <c r="N116" s="29">
        <v>6.2050000000000001E-2</v>
      </c>
      <c r="O116" s="29">
        <v>6.1330000000000003E-2</v>
      </c>
      <c r="P116" s="29">
        <v>5.1360000000000003E-2</v>
      </c>
      <c r="Q116" s="58">
        <v>5.7610000000000001E-2</v>
      </c>
      <c r="R116" s="42"/>
      <c r="S116" s="46"/>
      <c r="T116" s="25"/>
      <c r="U116" s="4"/>
      <c r="V116" s="4"/>
      <c r="W116" s="4"/>
      <c r="X116" s="4"/>
      <c r="Y116" s="4"/>
      <c r="Z116" s="6"/>
      <c r="AA116" s="42"/>
      <c r="AB116" s="44"/>
    </row>
    <row r="117" spans="1:28" x14ac:dyDescent="0.25">
      <c r="A117" s="18" t="s">
        <v>116</v>
      </c>
      <c r="B117" s="28">
        <v>6.2190000000000002E-2</v>
      </c>
      <c r="C117" s="29">
        <v>7.3779999999999998E-2</v>
      </c>
      <c r="D117" s="29">
        <v>6.3469999999999999E-2</v>
      </c>
      <c r="E117" s="29">
        <v>7.0290000000000005E-2</v>
      </c>
      <c r="F117" s="29">
        <v>6.7159999999999997E-2</v>
      </c>
      <c r="G117" s="29">
        <v>5.7770000000000002E-2</v>
      </c>
      <c r="H117" s="34">
        <v>6.1199999999999997E-2</v>
      </c>
      <c r="I117" s="40"/>
      <c r="J117" s="49"/>
      <c r="K117" s="28">
        <v>8.9749999999999996E-2</v>
      </c>
      <c r="L117" s="29">
        <v>7.8520000000000006E-2</v>
      </c>
      <c r="M117" s="29">
        <v>8.2470000000000002E-2</v>
      </c>
      <c r="N117" s="29">
        <v>8.1019999999999995E-2</v>
      </c>
      <c r="O117" s="29">
        <v>8.2110000000000002E-2</v>
      </c>
      <c r="P117" s="29">
        <v>7.5929999999999997E-2</v>
      </c>
      <c r="Q117" s="58">
        <v>8.5769999999999999E-2</v>
      </c>
      <c r="R117" s="42"/>
      <c r="S117" s="46"/>
      <c r="T117" s="25"/>
      <c r="U117" s="4"/>
      <c r="V117" s="4"/>
      <c r="W117" s="4"/>
      <c r="X117" s="4"/>
      <c r="Y117" s="4"/>
      <c r="Z117" s="6"/>
      <c r="AA117" s="42"/>
      <c r="AB117" s="44"/>
    </row>
    <row r="118" spans="1:28" x14ac:dyDescent="0.25">
      <c r="A118" s="18" t="s">
        <v>117</v>
      </c>
      <c r="B118" s="28">
        <v>6.3909999999999995E-2</v>
      </c>
      <c r="C118" s="29">
        <v>7.2720000000000007E-2</v>
      </c>
      <c r="D118" s="29">
        <v>5.9490000000000001E-2</v>
      </c>
      <c r="E118" s="29">
        <v>6.8779999999999994E-2</v>
      </c>
      <c r="F118" s="29">
        <v>5.8250000000000003E-2</v>
      </c>
      <c r="G118" s="29">
        <v>5.1700000000000003E-2</v>
      </c>
      <c r="H118" s="34">
        <v>5.033E-2</v>
      </c>
      <c r="I118" s="40"/>
      <c r="J118" s="49"/>
      <c r="K118" s="28">
        <v>8.7749999999999995E-2</v>
      </c>
      <c r="L118" s="29">
        <v>7.0499999999999993E-2</v>
      </c>
      <c r="M118" s="29">
        <v>8.5260000000000002E-2</v>
      </c>
      <c r="N118" s="29">
        <v>7.8909999999999994E-2</v>
      </c>
      <c r="O118" s="29">
        <v>8.4790000000000004E-2</v>
      </c>
      <c r="P118" s="29">
        <v>8.0269999999999994E-2</v>
      </c>
      <c r="Q118" s="58">
        <v>8.6650000000000005E-2</v>
      </c>
      <c r="R118" s="42"/>
      <c r="S118" s="46"/>
      <c r="T118" s="25"/>
      <c r="U118" s="4"/>
      <c r="V118" s="4"/>
      <c r="W118" s="4"/>
      <c r="X118" s="4"/>
      <c r="Y118" s="4"/>
      <c r="Z118" s="6"/>
      <c r="AA118" s="42"/>
      <c r="AB118" s="44"/>
    </row>
    <row r="119" spans="1:28" ht="15.75" thickBot="1" x14ac:dyDescent="0.3">
      <c r="A119" s="19" t="s">
        <v>118</v>
      </c>
      <c r="B119" s="32">
        <v>6.1370000000000001E-2</v>
      </c>
      <c r="C119" s="33">
        <v>6.2059999999999997E-2</v>
      </c>
      <c r="D119" s="33">
        <v>5.9859999999999997E-2</v>
      </c>
      <c r="E119" s="33">
        <v>6.3979999999999995E-2</v>
      </c>
      <c r="F119" s="33">
        <v>5.296E-2</v>
      </c>
      <c r="G119" s="33">
        <v>4.6519999999999999E-2</v>
      </c>
      <c r="H119" s="35">
        <v>4.8759999999999998E-2</v>
      </c>
      <c r="I119" s="41"/>
      <c r="J119" s="50"/>
      <c r="K119" s="32">
        <v>7.1629999999999999E-2</v>
      </c>
      <c r="L119" s="33">
        <v>7.1840000000000001E-2</v>
      </c>
      <c r="M119" s="33">
        <v>8.4199999999999997E-2</v>
      </c>
      <c r="N119" s="33">
        <v>7.9420000000000004E-2</v>
      </c>
      <c r="O119" s="33">
        <v>7.2940000000000005E-2</v>
      </c>
      <c r="P119" s="33">
        <v>7.8259999999999996E-2</v>
      </c>
      <c r="Q119" s="60">
        <v>7.8340000000000007E-2</v>
      </c>
      <c r="R119" s="39"/>
      <c r="S119" s="47"/>
      <c r="T119" s="27"/>
      <c r="U119" s="7"/>
      <c r="V119" s="7"/>
      <c r="W119" s="7"/>
      <c r="X119" s="7"/>
      <c r="Y119" s="7"/>
      <c r="Z119" s="8"/>
      <c r="AA119" s="39"/>
      <c r="AB119" s="45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9"/>
  <sheetViews>
    <sheetView workbookViewId="0">
      <selection activeCell="AA119" sqref="AA119:AB119"/>
    </sheetView>
  </sheetViews>
  <sheetFormatPr defaultColWidth="8.85546875" defaultRowHeight="15" x14ac:dyDescent="0.25"/>
  <cols>
    <col min="1" max="1" width="23.140625" style="1" bestFit="1" customWidth="1"/>
    <col min="2" max="8" width="7.28515625" style="2" customWidth="1"/>
    <col min="9" max="9" width="7.85546875" style="20" bestFit="1" customWidth="1"/>
    <col min="10" max="10" width="8.7109375" style="2" bestFit="1" customWidth="1"/>
    <col min="11" max="16" width="7.28515625" style="2" customWidth="1"/>
    <col min="17" max="17" width="7.28515625" style="20" customWidth="1"/>
    <col min="18" max="18" width="8" style="2" bestFit="1" customWidth="1"/>
    <col min="19" max="19" width="8.85546875" style="2" bestFit="1" customWidth="1"/>
    <col min="20" max="24" width="7.28515625" style="2" customWidth="1"/>
    <col min="25" max="16384" width="8.85546875" style="3"/>
  </cols>
  <sheetData>
    <row r="1" spans="1:29" ht="15.75" thickBot="1" x14ac:dyDescent="0.3">
      <c r="A1" s="1" t="s">
        <v>124</v>
      </c>
      <c r="C1" s="162" t="s">
        <v>131</v>
      </c>
      <c r="D1" s="163"/>
      <c r="E1" s="163"/>
      <c r="F1" s="163"/>
      <c r="G1" s="12">
        <v>7.4999999999999997E-2</v>
      </c>
    </row>
    <row r="2" spans="1:29" x14ac:dyDescent="0.25">
      <c r="A2" s="1" t="s">
        <v>2</v>
      </c>
      <c r="C2" s="67" t="s">
        <v>132</v>
      </c>
    </row>
    <row r="3" spans="1:29" ht="15.75" thickBot="1" x14ac:dyDescent="0.3"/>
    <row r="4" spans="1:29" s="1" customFormat="1" ht="15.75" thickBot="1" x14ac:dyDescent="0.3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29" s="1" customFormat="1" ht="15.75" thickBot="1" x14ac:dyDescent="0.3">
      <c r="A5" s="9" t="s">
        <v>0</v>
      </c>
      <c r="B5" s="147">
        <v>1</v>
      </c>
      <c r="C5" s="147">
        <v>2</v>
      </c>
      <c r="D5" s="147">
        <v>3</v>
      </c>
      <c r="E5" s="147">
        <v>4</v>
      </c>
      <c r="F5" s="147">
        <v>5</v>
      </c>
      <c r="G5" s="147">
        <v>6</v>
      </c>
      <c r="H5" s="148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29" x14ac:dyDescent="0.25">
      <c r="A6" s="16" t="s">
        <v>5</v>
      </c>
      <c r="B6" s="70">
        <v>7.9689999999999997E-2</v>
      </c>
      <c r="C6" s="71">
        <v>8.0960000000000004E-2</v>
      </c>
      <c r="D6" s="71">
        <v>7.9350000000000004E-2</v>
      </c>
      <c r="E6" s="71">
        <v>7.8619999999999995E-2</v>
      </c>
      <c r="F6" s="71">
        <v>7.6950000000000005E-2</v>
      </c>
      <c r="G6" s="71">
        <v>7.8340000000000007E-2</v>
      </c>
      <c r="H6" s="72">
        <v>7.9000000000000001E-2</v>
      </c>
      <c r="I6" s="76">
        <f>AVERAGE(B6:H6)</f>
        <v>7.8987142857142853E-2</v>
      </c>
      <c r="J6" s="49">
        <f>I6/0.075*100</f>
        <v>105.31619047619047</v>
      </c>
      <c r="K6" s="28">
        <v>7.7289999999999998E-2</v>
      </c>
      <c r="L6" s="29">
        <v>7.843E-2</v>
      </c>
      <c r="M6" s="29">
        <v>7.4620000000000006E-2</v>
      </c>
      <c r="N6" s="29">
        <v>7.6090000000000005E-2</v>
      </c>
      <c r="O6" s="29">
        <v>7.8759999999999997E-2</v>
      </c>
      <c r="P6" s="29">
        <v>7.4349999999999999E-2</v>
      </c>
      <c r="Q6" s="58">
        <v>7.8740000000000004E-2</v>
      </c>
      <c r="R6" s="40">
        <f>AVERAGE(K6:Q6)</f>
        <v>7.6897142857142858E-2</v>
      </c>
      <c r="S6" s="49">
        <f>R6/0.075*100</f>
        <v>102.52952380952382</v>
      </c>
      <c r="T6" s="28">
        <v>7.5160000000000005E-2</v>
      </c>
      <c r="U6" s="29">
        <v>7.5660000000000005E-2</v>
      </c>
      <c r="V6" s="29">
        <v>7.6869999999999994E-2</v>
      </c>
      <c r="W6" s="29">
        <v>7.4249999999999997E-2</v>
      </c>
      <c r="X6" s="29">
        <v>7.8589999999999993E-2</v>
      </c>
      <c r="Y6" s="29">
        <v>7.8829999999999997E-2</v>
      </c>
      <c r="Z6" s="74">
        <v>7.5270000000000004E-2</v>
      </c>
      <c r="AA6" s="40">
        <f>AVERAGE(T6:Z6)</f>
        <v>7.6375714285714283E-2</v>
      </c>
      <c r="AB6" s="77">
        <f>AA6/0.075*100</f>
        <v>101.83428571428573</v>
      </c>
      <c r="AC6" s="142"/>
    </row>
    <row r="7" spans="1:29" x14ac:dyDescent="0.25">
      <c r="A7" s="16" t="s">
        <v>6</v>
      </c>
      <c r="B7" s="73">
        <v>7.7359999999999998E-2</v>
      </c>
      <c r="C7" s="29">
        <v>7.7509999999999996E-2</v>
      </c>
      <c r="D7" s="29">
        <v>7.6960000000000001E-2</v>
      </c>
      <c r="E7" s="29">
        <v>7.4139999999999998E-2</v>
      </c>
      <c r="F7" s="29">
        <v>7.6020000000000004E-2</v>
      </c>
      <c r="G7" s="29">
        <v>7.4020000000000002E-2</v>
      </c>
      <c r="H7" s="74">
        <v>7.6789999999999997E-2</v>
      </c>
      <c r="I7" s="76">
        <f t="shared" ref="I7:I70" si="0">AVERAGE(B7:H7)</f>
        <v>7.6114285714285718E-2</v>
      </c>
      <c r="J7" s="49">
        <f t="shared" ref="J7:J70" si="1">I7/0.075*100</f>
        <v>101.48571428571429</v>
      </c>
      <c r="K7" s="28">
        <v>7.5370000000000006E-2</v>
      </c>
      <c r="L7" s="29">
        <v>7.424E-2</v>
      </c>
      <c r="M7" s="29">
        <v>7.0889999999999995E-2</v>
      </c>
      <c r="N7" s="29">
        <v>7.3510000000000006E-2</v>
      </c>
      <c r="O7" s="29">
        <v>7.7179999999999999E-2</v>
      </c>
      <c r="P7" s="29">
        <v>7.1429999999999993E-2</v>
      </c>
      <c r="Q7" s="58">
        <v>7.4840000000000004E-2</v>
      </c>
      <c r="R7" s="40">
        <f t="shared" ref="R7:R70" si="2">AVERAGE(K7:Q7)</f>
        <v>7.3922857142857151E-2</v>
      </c>
      <c r="S7" s="49">
        <f t="shared" ref="S7:S70" si="3">R7/0.075*100</f>
        <v>98.563809523809539</v>
      </c>
      <c r="T7" s="28">
        <v>7.2929999999999995E-2</v>
      </c>
      <c r="U7" s="29">
        <v>7.4209999999999998E-2</v>
      </c>
      <c r="V7" s="29">
        <v>7.7530000000000002E-2</v>
      </c>
      <c r="W7" s="29">
        <v>7.0559999999999998E-2</v>
      </c>
      <c r="X7" s="29">
        <v>7.6480000000000006E-2</v>
      </c>
      <c r="Y7" s="29">
        <v>7.3410000000000003E-2</v>
      </c>
      <c r="Z7" s="74">
        <v>7.3169999999999999E-2</v>
      </c>
      <c r="AA7" s="40">
        <f t="shared" ref="AA7:AA70" si="4">AVERAGE(T7:Z7)</f>
        <v>7.4041428571428564E-2</v>
      </c>
      <c r="AB7" s="77">
        <f t="shared" ref="AB7:AB70" si="5">AA7/0.075*100</f>
        <v>98.721904761904753</v>
      </c>
      <c r="AC7" s="142"/>
    </row>
    <row r="8" spans="1:29" x14ac:dyDescent="0.25">
      <c r="A8" s="16" t="s">
        <v>7</v>
      </c>
      <c r="B8" s="73">
        <v>7.8060000000000004E-2</v>
      </c>
      <c r="C8" s="29">
        <v>7.8789999999999999E-2</v>
      </c>
      <c r="D8" s="29">
        <v>7.6999999999999999E-2</v>
      </c>
      <c r="E8" s="29">
        <v>7.4889999999999998E-2</v>
      </c>
      <c r="F8" s="29">
        <v>7.7359999999999998E-2</v>
      </c>
      <c r="G8" s="29">
        <v>7.5509999999999994E-2</v>
      </c>
      <c r="H8" s="74">
        <v>7.6660000000000006E-2</v>
      </c>
      <c r="I8" s="76">
        <f t="shared" si="0"/>
        <v>7.6895714285714289E-2</v>
      </c>
      <c r="J8" s="49">
        <f t="shared" si="1"/>
        <v>102.52761904761907</v>
      </c>
      <c r="K8" s="28">
        <v>8.0420000000000005E-2</v>
      </c>
      <c r="L8" s="29">
        <v>8.0689999999999998E-2</v>
      </c>
      <c r="M8" s="29">
        <v>7.3679999999999995E-2</v>
      </c>
      <c r="N8" s="29">
        <v>8.0049999999999996E-2</v>
      </c>
      <c r="O8" s="29">
        <v>7.6910000000000006E-2</v>
      </c>
      <c r="P8" s="29">
        <v>8.0240000000000006E-2</v>
      </c>
      <c r="Q8" s="58">
        <v>8.115E-2</v>
      </c>
      <c r="R8" s="40">
        <f t="shared" si="2"/>
        <v>7.9019999999999993E-2</v>
      </c>
      <c r="S8" s="49">
        <f t="shared" si="3"/>
        <v>105.35999999999999</v>
      </c>
      <c r="T8" s="28">
        <v>7.3260000000000006E-2</v>
      </c>
      <c r="U8" s="29">
        <v>7.9880000000000007E-2</v>
      </c>
      <c r="V8" s="29">
        <v>7.2330000000000005E-2</v>
      </c>
      <c r="W8" s="29">
        <v>7.4410000000000004E-2</v>
      </c>
      <c r="X8" s="29">
        <v>7.4399999999999994E-2</v>
      </c>
      <c r="Y8" s="29">
        <v>8.0299999999999996E-2</v>
      </c>
      <c r="Z8" s="74">
        <v>7.0330000000000004E-2</v>
      </c>
      <c r="AA8" s="40">
        <f t="shared" si="4"/>
        <v>7.4987142857142849E-2</v>
      </c>
      <c r="AB8" s="77">
        <f t="shared" si="5"/>
        <v>99.982857142857142</v>
      </c>
      <c r="AC8" s="142"/>
    </row>
    <row r="9" spans="1:29" x14ac:dyDescent="0.25">
      <c r="A9" s="16" t="s">
        <v>8</v>
      </c>
      <c r="B9" s="73">
        <v>7.986E-2</v>
      </c>
      <c r="C9" s="29">
        <v>7.9299999999999995E-2</v>
      </c>
      <c r="D9" s="29">
        <v>8.0560000000000007E-2</v>
      </c>
      <c r="E9" s="29">
        <v>7.6819999999999999E-2</v>
      </c>
      <c r="F9" s="29">
        <v>7.5840000000000005E-2</v>
      </c>
      <c r="G9" s="29">
        <v>7.8469999999999998E-2</v>
      </c>
      <c r="H9" s="74">
        <v>7.8659999999999994E-2</v>
      </c>
      <c r="I9" s="76">
        <f t="shared" si="0"/>
        <v>7.8501428571428569E-2</v>
      </c>
      <c r="J9" s="49">
        <f t="shared" si="1"/>
        <v>104.66857142857143</v>
      </c>
      <c r="K9" s="28">
        <v>7.8179999999999999E-2</v>
      </c>
      <c r="L9" s="29">
        <v>7.8850000000000003E-2</v>
      </c>
      <c r="M9" s="29">
        <v>7.4940000000000007E-2</v>
      </c>
      <c r="N9" s="29">
        <v>7.7460000000000001E-2</v>
      </c>
      <c r="O9" s="29">
        <v>7.8189999999999996E-2</v>
      </c>
      <c r="P9" s="29">
        <v>7.5939999999999994E-2</v>
      </c>
      <c r="Q9" s="58">
        <v>7.843E-2</v>
      </c>
      <c r="R9" s="40">
        <f t="shared" si="2"/>
        <v>7.7427142857142847E-2</v>
      </c>
      <c r="S9" s="49">
        <f t="shared" si="3"/>
        <v>103.23619047619046</v>
      </c>
      <c r="T9" s="28">
        <v>7.238E-2</v>
      </c>
      <c r="U9" s="29">
        <v>7.7460000000000001E-2</v>
      </c>
      <c r="V9" s="29">
        <v>7.6039999999999996E-2</v>
      </c>
      <c r="W9" s="29">
        <v>7.263E-2</v>
      </c>
      <c r="X9" s="29">
        <v>8.0420000000000005E-2</v>
      </c>
      <c r="Y9" s="29">
        <v>8.0600000000000005E-2</v>
      </c>
      <c r="Z9" s="74">
        <v>7.0800000000000002E-2</v>
      </c>
      <c r="AA9" s="40">
        <f t="shared" si="4"/>
        <v>7.5761428571428563E-2</v>
      </c>
      <c r="AB9" s="77">
        <f t="shared" si="5"/>
        <v>101.01523809523809</v>
      </c>
      <c r="AC9" s="142"/>
    </row>
    <row r="10" spans="1:29" x14ac:dyDescent="0.25">
      <c r="A10" s="16" t="s">
        <v>9</v>
      </c>
      <c r="B10" s="73">
        <v>8.3960000000000007E-2</v>
      </c>
      <c r="C10" s="29">
        <v>8.4930000000000005E-2</v>
      </c>
      <c r="D10" s="29">
        <v>8.8010000000000005E-2</v>
      </c>
      <c r="E10" s="29">
        <v>8.6900000000000005E-2</v>
      </c>
      <c r="F10" s="29">
        <v>8.5529999999999995E-2</v>
      </c>
      <c r="G10" s="29">
        <v>8.3729999999999999E-2</v>
      </c>
      <c r="H10" s="74">
        <v>8.9940000000000006E-2</v>
      </c>
      <c r="I10" s="76">
        <f t="shared" si="0"/>
        <v>8.6142857142857146E-2</v>
      </c>
      <c r="J10" s="49">
        <f t="shared" si="1"/>
        <v>114.85714285714286</v>
      </c>
      <c r="K10" s="28">
        <v>8.5610000000000006E-2</v>
      </c>
      <c r="L10" s="29">
        <v>8.1009999999999999E-2</v>
      </c>
      <c r="M10" s="29">
        <v>7.7490000000000003E-2</v>
      </c>
      <c r="N10" s="29">
        <v>8.5650000000000004E-2</v>
      </c>
      <c r="O10" s="29">
        <v>7.8479999999999994E-2</v>
      </c>
      <c r="P10" s="29">
        <v>8.4199999999999997E-2</v>
      </c>
      <c r="Q10" s="58">
        <v>8.2400000000000001E-2</v>
      </c>
      <c r="R10" s="40">
        <f t="shared" si="2"/>
        <v>8.2119999999999999E-2</v>
      </c>
      <c r="S10" s="49">
        <f t="shared" si="3"/>
        <v>109.49333333333333</v>
      </c>
      <c r="T10" s="28">
        <v>8.3519999999999997E-2</v>
      </c>
      <c r="U10" s="29">
        <v>8.6540000000000006E-2</v>
      </c>
      <c r="V10" s="29">
        <v>8.5569999999999993E-2</v>
      </c>
      <c r="W10" s="29">
        <v>8.4690000000000001E-2</v>
      </c>
      <c r="X10" s="29">
        <v>8.5800000000000001E-2</v>
      </c>
      <c r="Y10" s="29">
        <v>9.0090000000000003E-2</v>
      </c>
      <c r="Z10" s="74">
        <v>8.5440000000000002E-2</v>
      </c>
      <c r="AA10" s="40">
        <f t="shared" si="4"/>
        <v>8.5949999999999985E-2</v>
      </c>
      <c r="AB10" s="77">
        <f t="shared" si="5"/>
        <v>114.6</v>
      </c>
      <c r="AC10" s="142"/>
    </row>
    <row r="11" spans="1:29" x14ac:dyDescent="0.25">
      <c r="A11" s="16" t="s">
        <v>10</v>
      </c>
      <c r="B11" s="73">
        <v>0.14949000000000001</v>
      </c>
      <c r="C11" s="29">
        <v>0.15859000000000001</v>
      </c>
      <c r="D11" s="29">
        <v>0.16089000000000001</v>
      </c>
      <c r="E11" s="29">
        <v>0.15833</v>
      </c>
      <c r="F11" s="29">
        <v>0.16284000000000001</v>
      </c>
      <c r="G11" s="29">
        <v>0.15497</v>
      </c>
      <c r="H11" s="74">
        <v>0.16016</v>
      </c>
      <c r="I11" s="76">
        <f t="shared" si="0"/>
        <v>0.15789571428571428</v>
      </c>
      <c r="J11" s="49">
        <f>I11/0.15*100</f>
        <v>105.26380952380951</v>
      </c>
      <c r="K11" s="28">
        <v>0.15318999999999999</v>
      </c>
      <c r="L11" s="29">
        <v>0.15376000000000001</v>
      </c>
      <c r="M11" s="29">
        <v>0.14360000000000001</v>
      </c>
      <c r="N11" s="29">
        <v>0.15092</v>
      </c>
      <c r="O11" s="29">
        <v>0.155</v>
      </c>
      <c r="P11" s="29">
        <v>0.14976</v>
      </c>
      <c r="Q11" s="58">
        <v>0.15132999999999999</v>
      </c>
      <c r="R11" s="40">
        <f t="shared" si="2"/>
        <v>0.15108000000000002</v>
      </c>
      <c r="S11" s="49">
        <f>R11/0.15*100</f>
        <v>100.72000000000001</v>
      </c>
      <c r="T11" s="28">
        <v>0.15073</v>
      </c>
      <c r="U11" s="29">
        <v>0.14801</v>
      </c>
      <c r="V11" s="29">
        <v>0.15670999999999999</v>
      </c>
      <c r="W11" s="29">
        <v>0.15311</v>
      </c>
      <c r="X11" s="29">
        <v>0.15783</v>
      </c>
      <c r="Y11" s="29">
        <v>0.15561</v>
      </c>
      <c r="Z11" s="74">
        <v>0.14913000000000001</v>
      </c>
      <c r="AA11" s="40">
        <f t="shared" si="4"/>
        <v>0.15301857142857145</v>
      </c>
      <c r="AB11" s="77">
        <f>AA11/0.15*100</f>
        <v>102.01238095238097</v>
      </c>
      <c r="AC11" s="142"/>
    </row>
    <row r="12" spans="1:29" x14ac:dyDescent="0.25">
      <c r="A12" s="16" t="s">
        <v>11</v>
      </c>
      <c r="B12" s="73">
        <v>7.936E-2</v>
      </c>
      <c r="C12" s="29">
        <v>8.1809999999999994E-2</v>
      </c>
      <c r="D12" s="29">
        <v>8.2500000000000004E-2</v>
      </c>
      <c r="E12" s="29">
        <v>8.1530000000000005E-2</v>
      </c>
      <c r="F12" s="29">
        <v>8.4360000000000004E-2</v>
      </c>
      <c r="G12" s="29">
        <v>7.979E-2</v>
      </c>
      <c r="H12" s="74">
        <v>8.0479999999999996E-2</v>
      </c>
      <c r="I12" s="76">
        <f t="shared" si="0"/>
        <v>8.1404285714285707E-2</v>
      </c>
      <c r="J12" s="49">
        <f t="shared" si="1"/>
        <v>108.53904761904762</v>
      </c>
      <c r="K12" s="28">
        <v>8.0629999999999993E-2</v>
      </c>
      <c r="L12" s="29">
        <v>7.5639999999999999E-2</v>
      </c>
      <c r="M12" s="29">
        <v>6.8559999999999996E-2</v>
      </c>
      <c r="N12" s="29">
        <v>7.4759999999999993E-2</v>
      </c>
      <c r="O12" s="29">
        <v>7.5509999999999994E-2</v>
      </c>
      <c r="P12" s="29">
        <v>7.7700000000000005E-2</v>
      </c>
      <c r="Q12" s="58">
        <v>7.8289999999999998E-2</v>
      </c>
      <c r="R12" s="40">
        <f t="shared" si="2"/>
        <v>7.5869999999999993E-2</v>
      </c>
      <c r="S12" s="49">
        <f t="shared" si="3"/>
        <v>101.16000000000001</v>
      </c>
      <c r="T12" s="28">
        <v>7.7499999999999999E-2</v>
      </c>
      <c r="U12" s="29">
        <v>7.5149999999999995E-2</v>
      </c>
      <c r="V12" s="29">
        <v>7.9130000000000006E-2</v>
      </c>
      <c r="W12" s="29">
        <v>7.2609999999999994E-2</v>
      </c>
      <c r="X12" s="29">
        <v>7.7619999999999995E-2</v>
      </c>
      <c r="Y12" s="29">
        <v>7.8630000000000005E-2</v>
      </c>
      <c r="Z12" s="74">
        <v>7.5819999999999999E-2</v>
      </c>
      <c r="AA12" s="40">
        <f t="shared" si="4"/>
        <v>7.6637142857142848E-2</v>
      </c>
      <c r="AB12" s="77">
        <f t="shared" si="5"/>
        <v>102.18285714285713</v>
      </c>
      <c r="AC12" s="142"/>
    </row>
    <row r="13" spans="1:29" x14ac:dyDescent="0.25">
      <c r="A13" s="16" t="s">
        <v>12</v>
      </c>
      <c r="B13" s="73">
        <v>7.5020000000000003E-2</v>
      </c>
      <c r="C13" s="29">
        <v>7.8589999999999993E-2</v>
      </c>
      <c r="D13" s="29">
        <v>7.6950000000000005E-2</v>
      </c>
      <c r="E13" s="29">
        <v>7.5990000000000002E-2</v>
      </c>
      <c r="F13" s="29">
        <v>7.4359999999999996E-2</v>
      </c>
      <c r="G13" s="29">
        <v>7.4700000000000003E-2</v>
      </c>
      <c r="H13" s="74">
        <v>7.4289999999999995E-2</v>
      </c>
      <c r="I13" s="76">
        <f t="shared" si="0"/>
        <v>7.569999999999999E-2</v>
      </c>
      <c r="J13" s="49">
        <f t="shared" si="1"/>
        <v>100.93333333333332</v>
      </c>
      <c r="K13" s="28">
        <v>7.5480000000000005E-2</v>
      </c>
      <c r="L13" s="29">
        <v>7.2969999999999993E-2</v>
      </c>
      <c r="M13" s="29">
        <v>7.2099999999999997E-2</v>
      </c>
      <c r="N13" s="29">
        <v>7.4399999999999994E-2</v>
      </c>
      <c r="O13" s="29">
        <v>7.5069999999999998E-2</v>
      </c>
      <c r="P13" s="29">
        <v>7.0879999999999999E-2</v>
      </c>
      <c r="Q13" s="58">
        <v>7.2470000000000007E-2</v>
      </c>
      <c r="R13" s="40">
        <f t="shared" si="2"/>
        <v>7.3338571428571434E-2</v>
      </c>
      <c r="S13" s="49">
        <f t="shared" si="3"/>
        <v>97.784761904761922</v>
      </c>
      <c r="T13" s="28">
        <v>7.3910000000000003E-2</v>
      </c>
      <c r="U13" s="29">
        <v>7.6450000000000004E-2</v>
      </c>
      <c r="V13" s="29">
        <v>7.3109999999999994E-2</v>
      </c>
      <c r="W13" s="29">
        <v>7.3730000000000004E-2</v>
      </c>
      <c r="X13" s="29">
        <v>7.8149999999999997E-2</v>
      </c>
      <c r="Y13" s="29">
        <v>7.5359999999999996E-2</v>
      </c>
      <c r="Z13" s="74">
        <v>7.4029999999999999E-2</v>
      </c>
      <c r="AA13" s="40">
        <f t="shared" si="4"/>
        <v>7.4962857142857137E-2</v>
      </c>
      <c r="AB13" s="77">
        <f t="shared" si="5"/>
        <v>99.950476190476195</v>
      </c>
      <c r="AC13" s="142"/>
    </row>
    <row r="14" spans="1:29" x14ac:dyDescent="0.25">
      <c r="A14" s="16" t="s">
        <v>13</v>
      </c>
      <c r="B14" s="73">
        <v>7.9409999999999994E-2</v>
      </c>
      <c r="C14" s="29">
        <v>7.8179999999999999E-2</v>
      </c>
      <c r="D14" s="29">
        <v>7.6009999999999994E-2</v>
      </c>
      <c r="E14" s="29">
        <v>7.6990000000000003E-2</v>
      </c>
      <c r="F14" s="29">
        <v>7.9699999999999993E-2</v>
      </c>
      <c r="G14" s="29">
        <v>7.7789999999999998E-2</v>
      </c>
      <c r="H14" s="74">
        <v>7.9490000000000005E-2</v>
      </c>
      <c r="I14" s="76">
        <f t="shared" si="0"/>
        <v>7.8224285714285732E-2</v>
      </c>
      <c r="J14" s="49">
        <f t="shared" si="1"/>
        <v>104.29904761904764</v>
      </c>
      <c r="K14" s="28">
        <v>7.6420000000000002E-2</v>
      </c>
      <c r="L14" s="29">
        <v>7.6749999999999999E-2</v>
      </c>
      <c r="M14" s="29">
        <v>7.3209999999999997E-2</v>
      </c>
      <c r="N14" s="29">
        <v>7.571E-2</v>
      </c>
      <c r="O14" s="29">
        <v>7.5079999999999994E-2</v>
      </c>
      <c r="P14" s="29">
        <v>7.1459999999999996E-2</v>
      </c>
      <c r="Q14" s="58">
        <v>7.2419999999999998E-2</v>
      </c>
      <c r="R14" s="40">
        <f t="shared" si="2"/>
        <v>7.4435714285714286E-2</v>
      </c>
      <c r="S14" s="49">
        <f t="shared" si="3"/>
        <v>99.247619047619054</v>
      </c>
      <c r="T14" s="28">
        <v>7.0610000000000006E-2</v>
      </c>
      <c r="U14" s="29">
        <v>7.6020000000000004E-2</v>
      </c>
      <c r="V14" s="29">
        <v>7.5880000000000003E-2</v>
      </c>
      <c r="W14" s="29">
        <v>7.3929999999999996E-2</v>
      </c>
      <c r="X14" s="29">
        <v>7.5980000000000006E-2</v>
      </c>
      <c r="Y14" s="29">
        <v>7.7369999999999994E-2</v>
      </c>
      <c r="Z14" s="74">
        <v>7.1309999999999998E-2</v>
      </c>
      <c r="AA14" s="40">
        <f t="shared" si="4"/>
        <v>7.4442857142857144E-2</v>
      </c>
      <c r="AB14" s="77">
        <f t="shared" si="5"/>
        <v>99.257142857142867</v>
      </c>
      <c r="AC14" s="142"/>
    </row>
    <row r="15" spans="1:29" x14ac:dyDescent="0.25">
      <c r="A15" s="16" t="s">
        <v>14</v>
      </c>
      <c r="B15" s="73">
        <v>7.324E-2</v>
      </c>
      <c r="C15" s="29">
        <v>7.4740000000000001E-2</v>
      </c>
      <c r="D15" s="29">
        <v>7.4730000000000005E-2</v>
      </c>
      <c r="E15" s="29">
        <v>7.0419999999999996E-2</v>
      </c>
      <c r="F15" s="29">
        <v>7.3080000000000006E-2</v>
      </c>
      <c r="G15" s="29">
        <v>7.6219999999999996E-2</v>
      </c>
      <c r="H15" s="74">
        <v>7.3709999999999998E-2</v>
      </c>
      <c r="I15" s="76">
        <f t="shared" si="0"/>
        <v>7.3734285714285724E-2</v>
      </c>
      <c r="J15" s="49">
        <f t="shared" si="1"/>
        <v>98.312380952380977</v>
      </c>
      <c r="K15" s="28">
        <v>7.1120000000000003E-2</v>
      </c>
      <c r="L15" s="29">
        <v>7.5499999999999998E-2</v>
      </c>
      <c r="M15" s="29">
        <v>6.8949999999999997E-2</v>
      </c>
      <c r="N15" s="29">
        <v>7.0010000000000003E-2</v>
      </c>
      <c r="O15" s="29">
        <v>7.6469999999999996E-2</v>
      </c>
      <c r="P15" s="29">
        <v>7.1220000000000006E-2</v>
      </c>
      <c r="Q15" s="58">
        <v>7.1830000000000005E-2</v>
      </c>
      <c r="R15" s="40">
        <f t="shared" si="2"/>
        <v>7.215714285714285E-2</v>
      </c>
      <c r="S15" s="49">
        <f t="shared" si="3"/>
        <v>96.209523809523802</v>
      </c>
      <c r="T15" s="28">
        <v>7.5380000000000003E-2</v>
      </c>
      <c r="U15" s="29">
        <v>7.8320000000000001E-2</v>
      </c>
      <c r="V15" s="29">
        <v>7.6020000000000004E-2</v>
      </c>
      <c r="W15" s="29">
        <v>7.3749999999999996E-2</v>
      </c>
      <c r="X15" s="29">
        <v>7.664E-2</v>
      </c>
      <c r="Y15" s="29">
        <v>7.7020000000000005E-2</v>
      </c>
      <c r="Z15" s="74">
        <v>7.1900000000000006E-2</v>
      </c>
      <c r="AA15" s="40">
        <f t="shared" si="4"/>
        <v>7.5575714285714288E-2</v>
      </c>
      <c r="AB15" s="77">
        <f t="shared" si="5"/>
        <v>100.76761904761906</v>
      </c>
      <c r="AC15" s="142"/>
    </row>
    <row r="16" spans="1:29" x14ac:dyDescent="0.25">
      <c r="A16" s="16" t="s">
        <v>15</v>
      </c>
      <c r="B16" s="73">
        <v>7.7549999999999994E-2</v>
      </c>
      <c r="C16" s="29">
        <v>7.7899999999999997E-2</v>
      </c>
      <c r="D16" s="29">
        <v>7.6410000000000006E-2</v>
      </c>
      <c r="E16" s="29">
        <v>7.8710000000000002E-2</v>
      </c>
      <c r="F16" s="29">
        <v>7.5929999999999997E-2</v>
      </c>
      <c r="G16" s="29">
        <v>7.5789999999999996E-2</v>
      </c>
      <c r="H16" s="74">
        <v>8.0110000000000001E-2</v>
      </c>
      <c r="I16" s="76">
        <f t="shared" si="0"/>
        <v>7.7485714285714283E-2</v>
      </c>
      <c r="J16" s="49">
        <f t="shared" si="1"/>
        <v>103.31428571428572</v>
      </c>
      <c r="K16" s="28">
        <v>7.5520000000000004E-2</v>
      </c>
      <c r="L16" s="29">
        <v>7.8979999999999995E-2</v>
      </c>
      <c r="M16" s="29">
        <v>7.2139999999999996E-2</v>
      </c>
      <c r="N16" s="29">
        <v>7.7649999999999997E-2</v>
      </c>
      <c r="O16" s="29">
        <v>7.6829999999999996E-2</v>
      </c>
      <c r="P16" s="29">
        <v>7.4959999999999999E-2</v>
      </c>
      <c r="Q16" s="58">
        <v>7.6350000000000001E-2</v>
      </c>
      <c r="R16" s="40">
        <f t="shared" si="2"/>
        <v>7.6061428571428585E-2</v>
      </c>
      <c r="S16" s="49">
        <f t="shared" si="3"/>
        <v>101.41523809523811</v>
      </c>
      <c r="T16" s="28">
        <v>7.6119999999999993E-2</v>
      </c>
      <c r="U16" s="29">
        <v>7.6550000000000007E-2</v>
      </c>
      <c r="V16" s="29">
        <v>7.8869999999999996E-2</v>
      </c>
      <c r="W16" s="29">
        <v>7.0819999999999994E-2</v>
      </c>
      <c r="X16" s="29">
        <v>7.6619999999999994E-2</v>
      </c>
      <c r="Y16" s="29">
        <v>7.324E-2</v>
      </c>
      <c r="Z16" s="74">
        <v>7.5200000000000003E-2</v>
      </c>
      <c r="AA16" s="40">
        <f t="shared" si="4"/>
        <v>7.534571428571428E-2</v>
      </c>
      <c r="AB16" s="77">
        <f t="shared" si="5"/>
        <v>100.46095238095238</v>
      </c>
      <c r="AC16" s="142"/>
    </row>
    <row r="17" spans="1:29" x14ac:dyDescent="0.25">
      <c r="A17" s="16" t="s">
        <v>16</v>
      </c>
      <c r="B17" s="73">
        <v>7.4620000000000006E-2</v>
      </c>
      <c r="C17" s="29">
        <v>7.5380000000000003E-2</v>
      </c>
      <c r="D17" s="29">
        <v>7.5910000000000005E-2</v>
      </c>
      <c r="E17" s="29">
        <v>7.6999999999999999E-2</v>
      </c>
      <c r="F17" s="29">
        <v>7.4940000000000007E-2</v>
      </c>
      <c r="G17" s="29">
        <v>7.22E-2</v>
      </c>
      <c r="H17" s="74">
        <v>7.5289999999999996E-2</v>
      </c>
      <c r="I17" s="76">
        <f t="shared" si="0"/>
        <v>7.5048571428571437E-2</v>
      </c>
      <c r="J17" s="49">
        <f t="shared" si="1"/>
        <v>100.06476190476192</v>
      </c>
      <c r="K17" s="28">
        <v>7.6380000000000003E-2</v>
      </c>
      <c r="L17" s="29">
        <v>7.9100000000000004E-2</v>
      </c>
      <c r="M17" s="29">
        <v>7.7630000000000005E-2</v>
      </c>
      <c r="N17" s="29">
        <v>7.6160000000000005E-2</v>
      </c>
      <c r="O17" s="29">
        <v>7.9130000000000006E-2</v>
      </c>
      <c r="P17" s="29">
        <v>7.2109999999999994E-2</v>
      </c>
      <c r="Q17" s="58">
        <v>7.6380000000000003E-2</v>
      </c>
      <c r="R17" s="40">
        <f t="shared" si="2"/>
        <v>7.6698571428571435E-2</v>
      </c>
      <c r="S17" s="49">
        <f t="shared" si="3"/>
        <v>102.26476190476193</v>
      </c>
      <c r="T17" s="28">
        <v>7.553E-2</v>
      </c>
      <c r="U17" s="29">
        <v>7.8759999999999997E-2</v>
      </c>
      <c r="V17" s="29">
        <v>7.2029999999999997E-2</v>
      </c>
      <c r="W17" s="29">
        <v>6.8260000000000001E-2</v>
      </c>
      <c r="X17" s="29">
        <v>7.1190000000000003E-2</v>
      </c>
      <c r="Y17" s="29">
        <v>6.8640000000000007E-2</v>
      </c>
      <c r="Z17" s="74">
        <v>6.8040000000000003E-2</v>
      </c>
      <c r="AA17" s="40">
        <f t="shared" si="4"/>
        <v>7.1778571428571428E-2</v>
      </c>
      <c r="AB17" s="77">
        <f t="shared" si="5"/>
        <v>95.704761904761909</v>
      </c>
      <c r="AC17" s="142"/>
    </row>
    <row r="18" spans="1:29" x14ac:dyDescent="0.25">
      <c r="A18" s="16" t="s">
        <v>17</v>
      </c>
      <c r="B18" s="73">
        <v>7.1510000000000004E-2</v>
      </c>
      <c r="C18" s="29">
        <v>7.4490000000000001E-2</v>
      </c>
      <c r="D18" s="29">
        <v>7.7280000000000001E-2</v>
      </c>
      <c r="E18" s="29">
        <v>7.5009999999999993E-2</v>
      </c>
      <c r="F18" s="29">
        <v>7.85E-2</v>
      </c>
      <c r="G18" s="29">
        <v>6.7489999999999994E-2</v>
      </c>
      <c r="H18" s="74">
        <v>7.4649999999999994E-2</v>
      </c>
      <c r="I18" s="76">
        <f t="shared" si="0"/>
        <v>7.4132857142857153E-2</v>
      </c>
      <c r="J18" s="49">
        <f t="shared" si="1"/>
        <v>98.84380952380954</v>
      </c>
      <c r="K18" s="28">
        <v>8.2540000000000002E-2</v>
      </c>
      <c r="L18" s="29">
        <v>7.7530000000000002E-2</v>
      </c>
      <c r="M18" s="29">
        <v>6.8489999999999995E-2</v>
      </c>
      <c r="N18" s="29">
        <v>7.7630000000000005E-2</v>
      </c>
      <c r="O18" s="29">
        <v>7.2669999999999998E-2</v>
      </c>
      <c r="P18" s="29">
        <v>7.0019999999999999E-2</v>
      </c>
      <c r="Q18" s="58">
        <v>7.5399999999999995E-2</v>
      </c>
      <c r="R18" s="40">
        <f t="shared" si="2"/>
        <v>7.4897142857142857E-2</v>
      </c>
      <c r="S18" s="49">
        <f t="shared" si="3"/>
        <v>99.862857142857138</v>
      </c>
      <c r="T18" s="28">
        <v>7.6429999999999998E-2</v>
      </c>
      <c r="U18" s="29">
        <v>7.1179999999999993E-2</v>
      </c>
      <c r="V18" s="29">
        <v>7.4380000000000002E-2</v>
      </c>
      <c r="W18" s="29">
        <v>7.0519999999999999E-2</v>
      </c>
      <c r="X18" s="29">
        <v>6.9930000000000006E-2</v>
      </c>
      <c r="Y18" s="29">
        <v>7.7899999999999997E-2</v>
      </c>
      <c r="Z18" s="74">
        <v>7.7229999999999993E-2</v>
      </c>
      <c r="AA18" s="40">
        <f t="shared" si="4"/>
        <v>7.3938571428571423E-2</v>
      </c>
      <c r="AB18" s="77">
        <f t="shared" si="5"/>
        <v>98.584761904761891</v>
      </c>
      <c r="AC18" s="142"/>
    </row>
    <row r="19" spans="1:29" x14ac:dyDescent="0.25">
      <c r="A19" s="16" t="s">
        <v>18</v>
      </c>
      <c r="B19" s="73">
        <v>7.3630000000000001E-2</v>
      </c>
      <c r="C19" s="29">
        <v>8.0820000000000003E-2</v>
      </c>
      <c r="D19" s="29">
        <v>7.6230000000000006E-2</v>
      </c>
      <c r="E19" s="29">
        <v>7.7990000000000004E-2</v>
      </c>
      <c r="F19" s="29">
        <v>6.5390000000000004E-2</v>
      </c>
      <c r="G19" s="29">
        <v>6.8040000000000003E-2</v>
      </c>
      <c r="H19" s="74">
        <v>7.3810000000000001E-2</v>
      </c>
      <c r="I19" s="76">
        <f t="shared" si="0"/>
        <v>7.3701428571428571E-2</v>
      </c>
      <c r="J19" s="49">
        <f t="shared" si="1"/>
        <v>98.268571428571434</v>
      </c>
      <c r="K19" s="28">
        <v>6.1629999999999997E-2</v>
      </c>
      <c r="L19" s="29">
        <v>6.5140000000000003E-2</v>
      </c>
      <c r="M19" s="29">
        <v>6.1170000000000002E-2</v>
      </c>
      <c r="N19" s="29">
        <v>7.6060000000000003E-2</v>
      </c>
      <c r="O19" s="29">
        <v>6.9139999999999993E-2</v>
      </c>
      <c r="P19" s="29">
        <v>6.5140000000000003E-2</v>
      </c>
      <c r="Q19" s="58">
        <v>7.5230000000000005E-2</v>
      </c>
      <c r="R19" s="40">
        <f t="shared" si="2"/>
        <v>6.7644285714285712E-2</v>
      </c>
      <c r="S19" s="49">
        <f t="shared" si="3"/>
        <v>90.192380952380958</v>
      </c>
      <c r="T19" s="28">
        <v>7.3830000000000007E-2</v>
      </c>
      <c r="U19" s="29">
        <v>6.404E-2</v>
      </c>
      <c r="V19" s="29">
        <v>8.1280000000000005E-2</v>
      </c>
      <c r="W19" s="29">
        <v>7.1129999999999999E-2</v>
      </c>
      <c r="X19" s="29">
        <v>8.1070000000000003E-2</v>
      </c>
      <c r="Y19" s="29">
        <v>6.5720000000000001E-2</v>
      </c>
      <c r="Z19" s="74">
        <v>7.6319999999999999E-2</v>
      </c>
      <c r="AA19" s="40">
        <f t="shared" si="4"/>
        <v>7.3341428571428571E-2</v>
      </c>
      <c r="AB19" s="77">
        <f t="shared" si="5"/>
        <v>97.78857142857143</v>
      </c>
      <c r="AC19" s="142"/>
    </row>
    <row r="20" spans="1:29" x14ac:dyDescent="0.25">
      <c r="A20" s="16" t="s">
        <v>19</v>
      </c>
      <c r="B20" s="73">
        <v>8.2269999999999996E-2</v>
      </c>
      <c r="C20" s="29">
        <v>8.3110000000000003E-2</v>
      </c>
      <c r="D20" s="29">
        <v>8.0869999999999997E-2</v>
      </c>
      <c r="E20" s="29">
        <v>7.8869999999999996E-2</v>
      </c>
      <c r="F20" s="29">
        <v>8.301E-2</v>
      </c>
      <c r="G20" s="29">
        <v>7.8409999999999994E-2</v>
      </c>
      <c r="H20" s="74">
        <v>8.5559999999999997E-2</v>
      </c>
      <c r="I20" s="76">
        <f t="shared" si="0"/>
        <v>8.1728571428571414E-2</v>
      </c>
      <c r="J20" s="49">
        <f t="shared" si="1"/>
        <v>108.97142857142856</v>
      </c>
      <c r="K20" s="28">
        <v>7.9159999999999994E-2</v>
      </c>
      <c r="L20" s="29">
        <v>7.2770000000000001E-2</v>
      </c>
      <c r="M20" s="29">
        <v>7.3090000000000002E-2</v>
      </c>
      <c r="N20" s="29">
        <v>7.9899999999999999E-2</v>
      </c>
      <c r="O20" s="29">
        <v>8.233E-2</v>
      </c>
      <c r="P20" s="29">
        <v>7.1830000000000005E-2</v>
      </c>
      <c r="Q20" s="58">
        <v>8.0699999999999994E-2</v>
      </c>
      <c r="R20" s="40">
        <f t="shared" si="2"/>
        <v>7.7111428571428567E-2</v>
      </c>
      <c r="S20" s="49">
        <f t="shared" si="3"/>
        <v>102.81523809523809</v>
      </c>
      <c r="T20" s="28">
        <v>7.8200000000000006E-2</v>
      </c>
      <c r="U20" s="29">
        <v>8.2350000000000007E-2</v>
      </c>
      <c r="V20" s="29">
        <v>8.1869999999999998E-2</v>
      </c>
      <c r="W20" s="29">
        <v>7.324E-2</v>
      </c>
      <c r="X20" s="29">
        <v>7.485E-2</v>
      </c>
      <c r="Y20" s="29">
        <v>7.954E-2</v>
      </c>
      <c r="Z20" s="74">
        <v>7.9979999999999996E-2</v>
      </c>
      <c r="AA20" s="40">
        <f t="shared" si="4"/>
        <v>7.857571428571429E-2</v>
      </c>
      <c r="AB20" s="77">
        <f t="shared" si="5"/>
        <v>104.76761904761906</v>
      </c>
      <c r="AC20" s="142"/>
    </row>
    <row r="21" spans="1:29" x14ac:dyDescent="0.25">
      <c r="A21" s="16" t="s">
        <v>20</v>
      </c>
      <c r="B21" s="73">
        <v>7.8079999999999997E-2</v>
      </c>
      <c r="C21" s="29">
        <v>8.4599999999999995E-2</v>
      </c>
      <c r="D21" s="29">
        <v>7.8280000000000002E-2</v>
      </c>
      <c r="E21" s="29">
        <v>7.5109999999999996E-2</v>
      </c>
      <c r="F21" s="29">
        <v>7.5149999999999995E-2</v>
      </c>
      <c r="G21" s="29">
        <v>7.8320000000000001E-2</v>
      </c>
      <c r="H21" s="74">
        <v>7.7160000000000006E-2</v>
      </c>
      <c r="I21" s="76">
        <f t="shared" si="0"/>
        <v>7.8099999999999989E-2</v>
      </c>
      <c r="J21" s="49">
        <f t="shared" si="1"/>
        <v>104.13333333333333</v>
      </c>
      <c r="K21" s="28">
        <v>8.1619999999999998E-2</v>
      </c>
      <c r="L21" s="29">
        <v>8.0310000000000006E-2</v>
      </c>
      <c r="M21" s="29">
        <v>7.4260000000000007E-2</v>
      </c>
      <c r="N21" s="29">
        <v>0.08</v>
      </c>
      <c r="O21" s="29">
        <v>7.8619999999999995E-2</v>
      </c>
      <c r="P21" s="29">
        <v>7.7039999999999997E-2</v>
      </c>
      <c r="Q21" s="58">
        <v>7.4370000000000006E-2</v>
      </c>
      <c r="R21" s="40">
        <f t="shared" si="2"/>
        <v>7.8031428571428571E-2</v>
      </c>
      <c r="S21" s="49">
        <f t="shared" si="3"/>
        <v>104.04190476190476</v>
      </c>
      <c r="T21" s="28">
        <v>7.6369999999999993E-2</v>
      </c>
      <c r="U21" s="29">
        <v>7.3499999999999996E-2</v>
      </c>
      <c r="V21" s="29">
        <v>7.2989999999999999E-2</v>
      </c>
      <c r="W21" s="29">
        <v>7.1489999999999998E-2</v>
      </c>
      <c r="X21" s="29">
        <v>7.8130000000000005E-2</v>
      </c>
      <c r="Y21" s="29">
        <v>7.3800000000000004E-2</v>
      </c>
      <c r="Z21" s="74">
        <v>7.5160000000000005E-2</v>
      </c>
      <c r="AA21" s="40">
        <f t="shared" si="4"/>
        <v>7.449142857142857E-2</v>
      </c>
      <c r="AB21" s="77">
        <f t="shared" si="5"/>
        <v>99.321904761904761</v>
      </c>
      <c r="AC21" s="142"/>
    </row>
    <row r="22" spans="1:29" x14ac:dyDescent="0.25">
      <c r="A22" s="16" t="s">
        <v>21</v>
      </c>
      <c r="B22" s="73">
        <v>7.2050000000000003E-2</v>
      </c>
      <c r="C22" s="29">
        <v>8.0479999999999996E-2</v>
      </c>
      <c r="D22" s="29">
        <v>7.1840000000000001E-2</v>
      </c>
      <c r="E22" s="29">
        <v>8.0629999999999993E-2</v>
      </c>
      <c r="F22" s="29">
        <v>7.9960000000000003E-2</v>
      </c>
      <c r="G22" s="29">
        <v>7.2150000000000006E-2</v>
      </c>
      <c r="H22" s="74">
        <v>7.868E-2</v>
      </c>
      <c r="I22" s="76">
        <f t="shared" si="0"/>
        <v>7.6541428571428566E-2</v>
      </c>
      <c r="J22" s="49">
        <f t="shared" si="1"/>
        <v>102.05523809523808</v>
      </c>
      <c r="K22" s="28">
        <v>7.9119999999999996E-2</v>
      </c>
      <c r="L22" s="29">
        <v>7.2800000000000004E-2</v>
      </c>
      <c r="M22" s="29">
        <v>7.3999999999999996E-2</v>
      </c>
      <c r="N22" s="29">
        <v>7.7469999999999997E-2</v>
      </c>
      <c r="O22" s="29">
        <v>7.7310000000000004E-2</v>
      </c>
      <c r="P22" s="29">
        <v>6.6470000000000001E-2</v>
      </c>
      <c r="Q22" s="58">
        <v>7.6829999999999996E-2</v>
      </c>
      <c r="R22" s="40">
        <f t="shared" si="2"/>
        <v>7.4857142857142844E-2</v>
      </c>
      <c r="S22" s="49">
        <f t="shared" si="3"/>
        <v>99.809523809523796</v>
      </c>
      <c r="T22" s="28">
        <v>7.6270000000000004E-2</v>
      </c>
      <c r="U22" s="29">
        <v>9.0740000000000001E-2</v>
      </c>
      <c r="V22" s="29">
        <v>6.7479999999999998E-2</v>
      </c>
      <c r="W22" s="29">
        <v>7.0629999999999998E-2</v>
      </c>
      <c r="X22" s="29">
        <v>7.3209999999999997E-2</v>
      </c>
      <c r="Y22" s="29">
        <v>7.6240000000000002E-2</v>
      </c>
      <c r="Z22" s="74">
        <v>7.5009999999999993E-2</v>
      </c>
      <c r="AA22" s="40">
        <f t="shared" si="4"/>
        <v>7.5654285714285702E-2</v>
      </c>
      <c r="AB22" s="77">
        <f t="shared" si="5"/>
        <v>100.87238095238094</v>
      </c>
      <c r="AC22" s="142"/>
    </row>
    <row r="23" spans="1:29" x14ac:dyDescent="0.25">
      <c r="A23" s="16" t="s">
        <v>22</v>
      </c>
      <c r="B23" s="73">
        <v>7.6969999999999997E-2</v>
      </c>
      <c r="C23" s="29">
        <v>8.1600000000000006E-2</v>
      </c>
      <c r="D23" s="29">
        <v>7.7939999999999995E-2</v>
      </c>
      <c r="E23" s="29">
        <v>8.0199999999999994E-2</v>
      </c>
      <c r="F23" s="29">
        <v>7.7939999999999995E-2</v>
      </c>
      <c r="G23" s="29">
        <v>7.5009999999999993E-2</v>
      </c>
      <c r="H23" s="74">
        <v>7.7740000000000004E-2</v>
      </c>
      <c r="I23" s="76">
        <f t="shared" si="0"/>
        <v>7.8200000000000006E-2</v>
      </c>
      <c r="J23" s="49">
        <f t="shared" si="1"/>
        <v>104.26666666666668</v>
      </c>
      <c r="K23" s="28">
        <v>8.2470000000000002E-2</v>
      </c>
      <c r="L23" s="29">
        <v>8.2519999999999996E-2</v>
      </c>
      <c r="M23" s="29">
        <v>7.2940000000000005E-2</v>
      </c>
      <c r="N23" s="29">
        <v>7.8789999999999999E-2</v>
      </c>
      <c r="O23" s="29">
        <v>8.1280000000000005E-2</v>
      </c>
      <c r="P23" s="29">
        <v>7.9380000000000006E-2</v>
      </c>
      <c r="Q23" s="58">
        <v>7.8689999999999996E-2</v>
      </c>
      <c r="R23" s="40">
        <f t="shared" si="2"/>
        <v>7.9438571428571442E-2</v>
      </c>
      <c r="S23" s="49">
        <f t="shared" si="3"/>
        <v>105.91809523809526</v>
      </c>
      <c r="T23" s="28">
        <v>7.8009999999999996E-2</v>
      </c>
      <c r="U23" s="29">
        <v>7.4539999999999995E-2</v>
      </c>
      <c r="V23" s="29">
        <v>7.9119999999999996E-2</v>
      </c>
      <c r="W23" s="29">
        <v>7.4060000000000001E-2</v>
      </c>
      <c r="X23" s="29">
        <v>7.7280000000000001E-2</v>
      </c>
      <c r="Y23" s="29">
        <v>7.6410000000000006E-2</v>
      </c>
      <c r="Z23" s="74">
        <v>7.3260000000000006E-2</v>
      </c>
      <c r="AA23" s="40">
        <f t="shared" si="4"/>
        <v>7.6097142857142863E-2</v>
      </c>
      <c r="AB23" s="77">
        <f t="shared" si="5"/>
        <v>101.46285714285716</v>
      </c>
      <c r="AC23" s="142"/>
    </row>
    <row r="24" spans="1:29" x14ac:dyDescent="0.25">
      <c r="A24" s="16" t="s">
        <v>23</v>
      </c>
      <c r="B24" s="73">
        <v>7.9189999999999997E-2</v>
      </c>
      <c r="C24" s="29">
        <v>7.7710000000000001E-2</v>
      </c>
      <c r="D24" s="29">
        <v>7.2929999999999995E-2</v>
      </c>
      <c r="E24" s="29">
        <v>7.2590000000000002E-2</v>
      </c>
      <c r="F24" s="29">
        <v>7.6310000000000003E-2</v>
      </c>
      <c r="G24" s="29">
        <v>7.3020000000000002E-2</v>
      </c>
      <c r="H24" s="74">
        <v>7.5870000000000007E-2</v>
      </c>
      <c r="I24" s="76">
        <f t="shared" si="0"/>
        <v>7.5374285714285713E-2</v>
      </c>
      <c r="J24" s="49">
        <f t="shared" si="1"/>
        <v>100.49904761904762</v>
      </c>
      <c r="K24" s="28">
        <v>7.281E-2</v>
      </c>
      <c r="L24" s="29">
        <v>7.3099999999999998E-2</v>
      </c>
      <c r="M24" s="29">
        <v>7.152E-2</v>
      </c>
      <c r="N24" s="29">
        <v>7.3400000000000007E-2</v>
      </c>
      <c r="O24" s="29">
        <v>7.4130000000000001E-2</v>
      </c>
      <c r="P24" s="29">
        <v>7.4800000000000005E-2</v>
      </c>
      <c r="Q24" s="58">
        <v>7.4779999999999999E-2</v>
      </c>
      <c r="R24" s="40">
        <f t="shared" si="2"/>
        <v>7.3505714285714271E-2</v>
      </c>
      <c r="S24" s="49">
        <f t="shared" si="3"/>
        <v>98.007619047619031</v>
      </c>
      <c r="T24" s="28">
        <v>7.4560000000000001E-2</v>
      </c>
      <c r="U24" s="29">
        <v>7.3230000000000003E-2</v>
      </c>
      <c r="V24" s="29">
        <v>7.5380000000000003E-2</v>
      </c>
      <c r="W24" s="29">
        <v>7.263E-2</v>
      </c>
      <c r="X24" s="29">
        <v>7.8539999999999999E-2</v>
      </c>
      <c r="Y24" s="29">
        <v>7.3469999999999994E-2</v>
      </c>
      <c r="Z24" s="74">
        <v>7.1510000000000004E-2</v>
      </c>
      <c r="AA24" s="40">
        <f t="shared" si="4"/>
        <v>7.4188571428571423E-2</v>
      </c>
      <c r="AB24" s="77">
        <f t="shared" si="5"/>
        <v>98.918095238095233</v>
      </c>
      <c r="AC24" s="142"/>
    </row>
    <row r="25" spans="1:29" x14ac:dyDescent="0.25">
      <c r="A25" s="16" t="s">
        <v>24</v>
      </c>
      <c r="B25" s="73">
        <v>8.3940000000000001E-2</v>
      </c>
      <c r="C25" s="29">
        <v>8.0860000000000001E-2</v>
      </c>
      <c r="D25" s="29">
        <v>7.3760000000000006E-2</v>
      </c>
      <c r="E25" s="29">
        <v>7.571E-2</v>
      </c>
      <c r="F25" s="29">
        <v>7.4219999999999994E-2</v>
      </c>
      <c r="G25" s="29">
        <v>7.5880000000000003E-2</v>
      </c>
      <c r="H25" s="74">
        <v>7.4440000000000006E-2</v>
      </c>
      <c r="I25" s="76">
        <f t="shared" si="0"/>
        <v>7.6972857142857148E-2</v>
      </c>
      <c r="J25" s="49">
        <f t="shared" si="1"/>
        <v>102.6304761904762</v>
      </c>
      <c r="K25" s="28">
        <v>8.1070000000000003E-2</v>
      </c>
      <c r="L25" s="29">
        <v>7.9170000000000004E-2</v>
      </c>
      <c r="M25" s="29">
        <v>7.2120000000000004E-2</v>
      </c>
      <c r="N25" s="29">
        <v>6.9519999999999998E-2</v>
      </c>
      <c r="O25" s="29">
        <v>7.1679999999999994E-2</v>
      </c>
      <c r="P25" s="29">
        <v>7.8259999999999996E-2</v>
      </c>
      <c r="Q25" s="58">
        <v>7.6780000000000001E-2</v>
      </c>
      <c r="R25" s="40">
        <f t="shared" si="2"/>
        <v>7.5514285714285714E-2</v>
      </c>
      <c r="S25" s="49">
        <f t="shared" si="3"/>
        <v>100.68571428571428</v>
      </c>
      <c r="T25" s="28">
        <v>7.0800000000000002E-2</v>
      </c>
      <c r="U25" s="29">
        <v>7.2739999999999999E-2</v>
      </c>
      <c r="V25" s="29">
        <v>7.7179999999999999E-2</v>
      </c>
      <c r="W25" s="29">
        <v>6.9720000000000004E-2</v>
      </c>
      <c r="X25" s="29">
        <v>7.7329999999999996E-2</v>
      </c>
      <c r="Y25" s="29">
        <v>7.6859999999999998E-2</v>
      </c>
      <c r="Z25" s="74">
        <v>7.1929999999999994E-2</v>
      </c>
      <c r="AA25" s="40">
        <f t="shared" si="4"/>
        <v>7.3794285714285715E-2</v>
      </c>
      <c r="AB25" s="77">
        <f t="shared" si="5"/>
        <v>98.392380952380947</v>
      </c>
      <c r="AC25" s="142"/>
    </row>
    <row r="26" spans="1:29" x14ac:dyDescent="0.25">
      <c r="A26" s="16" t="s">
        <v>25</v>
      </c>
      <c r="B26" s="73">
        <v>7.8420000000000004E-2</v>
      </c>
      <c r="C26" s="29">
        <v>7.8070000000000001E-2</v>
      </c>
      <c r="D26" s="29">
        <v>7.6369999999999993E-2</v>
      </c>
      <c r="E26" s="29">
        <v>7.5459999999999999E-2</v>
      </c>
      <c r="F26" s="29">
        <v>8.0100000000000005E-2</v>
      </c>
      <c r="G26" s="29">
        <v>7.7960000000000002E-2</v>
      </c>
      <c r="H26" s="74">
        <v>7.5870000000000007E-2</v>
      </c>
      <c r="I26" s="76">
        <f t="shared" si="0"/>
        <v>7.7464285714285722E-2</v>
      </c>
      <c r="J26" s="49">
        <f t="shared" si="1"/>
        <v>103.28571428571429</v>
      </c>
      <c r="K26" s="28">
        <v>7.8289999999999998E-2</v>
      </c>
      <c r="L26" s="29">
        <v>7.6050000000000006E-2</v>
      </c>
      <c r="M26" s="29">
        <v>7.22E-2</v>
      </c>
      <c r="N26" s="29">
        <v>7.5170000000000001E-2</v>
      </c>
      <c r="O26" s="29">
        <v>8.0689999999999998E-2</v>
      </c>
      <c r="P26" s="29">
        <v>7.46E-2</v>
      </c>
      <c r="Q26" s="58">
        <v>7.9780000000000004E-2</v>
      </c>
      <c r="R26" s="40">
        <f t="shared" si="2"/>
        <v>7.668285714285715E-2</v>
      </c>
      <c r="S26" s="49">
        <f t="shared" si="3"/>
        <v>102.24380952380953</v>
      </c>
      <c r="T26" s="28">
        <v>6.9739999999999996E-2</v>
      </c>
      <c r="U26" s="29">
        <v>7.4359999999999996E-2</v>
      </c>
      <c r="V26" s="29">
        <v>7.5420000000000001E-2</v>
      </c>
      <c r="W26" s="29">
        <v>7.578E-2</v>
      </c>
      <c r="X26" s="29">
        <v>7.8649999999999998E-2</v>
      </c>
      <c r="Y26" s="29">
        <v>7.8780000000000003E-2</v>
      </c>
      <c r="Z26" s="74">
        <v>7.1330000000000005E-2</v>
      </c>
      <c r="AA26" s="40">
        <f t="shared" si="4"/>
        <v>7.4865714285714285E-2</v>
      </c>
      <c r="AB26" s="77">
        <f t="shared" si="5"/>
        <v>99.820952380952392</v>
      </c>
      <c r="AC26" s="142"/>
    </row>
    <row r="27" spans="1:29" s="138" customFormat="1" x14ac:dyDescent="0.25">
      <c r="A27" s="143" t="s">
        <v>26</v>
      </c>
      <c r="B27" s="149">
        <v>6.2630000000000005E-2</v>
      </c>
      <c r="C27" s="137">
        <v>6.7799999999999999E-2</v>
      </c>
      <c r="D27" s="137">
        <v>7.1199999999999999E-2</v>
      </c>
      <c r="E27" s="137">
        <v>6.6470000000000001E-2</v>
      </c>
      <c r="F27" s="137">
        <v>4.9180000000000001E-2</v>
      </c>
      <c r="G27" s="137">
        <v>4.3319999999999997E-2</v>
      </c>
      <c r="H27" s="150">
        <v>5.6180000000000001E-2</v>
      </c>
      <c r="I27" s="76">
        <f t="shared" si="0"/>
        <v>5.9540000000000003E-2</v>
      </c>
      <c r="J27" s="49">
        <f t="shared" si="1"/>
        <v>79.38666666666667</v>
      </c>
      <c r="K27" s="136">
        <v>7.5990000000000002E-2</v>
      </c>
      <c r="L27" s="137">
        <v>7.2480000000000003E-2</v>
      </c>
      <c r="M27" s="137">
        <v>6.4500000000000002E-2</v>
      </c>
      <c r="N27" s="137">
        <v>6.0589999999999998E-2</v>
      </c>
      <c r="O27" s="137">
        <v>7.2989999999999999E-2</v>
      </c>
      <c r="P27" s="137">
        <v>8.8660000000000003E-2</v>
      </c>
      <c r="Q27" s="151">
        <v>8.1449999999999995E-2</v>
      </c>
      <c r="R27" s="40">
        <f t="shared" si="2"/>
        <v>7.3808571428571432E-2</v>
      </c>
      <c r="S27" s="49">
        <f t="shared" si="3"/>
        <v>98.411428571428587</v>
      </c>
      <c r="T27" s="136">
        <v>9.5979999999999996E-2</v>
      </c>
      <c r="U27" s="137">
        <v>9.0279999999999999E-2</v>
      </c>
      <c r="V27" s="137">
        <v>9.7360000000000002E-2</v>
      </c>
      <c r="W27" s="137">
        <v>4.4769999999999997E-2</v>
      </c>
      <c r="X27" s="137">
        <v>7.2900000000000006E-2</v>
      </c>
      <c r="Y27" s="137">
        <v>5.321E-2</v>
      </c>
      <c r="Z27" s="150">
        <v>6.1370000000000001E-2</v>
      </c>
      <c r="AA27" s="40">
        <f t="shared" si="4"/>
        <v>7.3695714285714281E-2</v>
      </c>
      <c r="AB27" s="77">
        <f t="shared" si="5"/>
        <v>98.260952380952375</v>
      </c>
      <c r="AC27" s="144"/>
    </row>
    <row r="28" spans="1:29" x14ac:dyDescent="0.25">
      <c r="A28" s="16" t="s">
        <v>27</v>
      </c>
      <c r="B28" s="73">
        <v>7.6679999999999998E-2</v>
      </c>
      <c r="C28" s="29">
        <v>8.269E-2</v>
      </c>
      <c r="D28" s="29">
        <v>7.1360000000000007E-2</v>
      </c>
      <c r="E28" s="29">
        <v>7.1679999999999994E-2</v>
      </c>
      <c r="F28" s="29">
        <v>8.1729999999999997E-2</v>
      </c>
      <c r="G28" s="29">
        <v>8.4839999999999999E-2</v>
      </c>
      <c r="H28" s="74">
        <v>8.2170000000000007E-2</v>
      </c>
      <c r="I28" s="76">
        <f t="shared" si="0"/>
        <v>7.8735714285714284E-2</v>
      </c>
      <c r="J28" s="49">
        <f t="shared" si="1"/>
        <v>104.98095238095237</v>
      </c>
      <c r="K28" s="28">
        <v>8.1710000000000005E-2</v>
      </c>
      <c r="L28" s="29">
        <v>8.1710000000000005E-2</v>
      </c>
      <c r="M28" s="29">
        <v>7.5800000000000006E-2</v>
      </c>
      <c r="N28" s="29">
        <v>8.2460000000000006E-2</v>
      </c>
      <c r="O28" s="29">
        <v>9.0560000000000002E-2</v>
      </c>
      <c r="P28" s="29">
        <v>8.6699999999999999E-2</v>
      </c>
      <c r="Q28" s="58">
        <v>7.3209999999999997E-2</v>
      </c>
      <c r="R28" s="40">
        <f t="shared" si="2"/>
        <v>8.1735714285714287E-2</v>
      </c>
      <c r="S28" s="49">
        <f t="shared" si="3"/>
        <v>108.98095238095237</v>
      </c>
      <c r="T28" s="28">
        <v>6.8790000000000004E-2</v>
      </c>
      <c r="U28" s="29">
        <v>7.4399999999999994E-2</v>
      </c>
      <c r="V28" s="29">
        <v>8.4349999999999994E-2</v>
      </c>
      <c r="W28" s="29">
        <v>7.0999999999999994E-2</v>
      </c>
      <c r="X28" s="29">
        <v>8.0229999999999996E-2</v>
      </c>
      <c r="Y28" s="29">
        <v>6.991E-2</v>
      </c>
      <c r="Z28" s="74">
        <v>8.0890000000000004E-2</v>
      </c>
      <c r="AA28" s="40">
        <f t="shared" si="4"/>
        <v>7.5652857142857147E-2</v>
      </c>
      <c r="AB28" s="77">
        <f t="shared" si="5"/>
        <v>100.8704761904762</v>
      </c>
      <c r="AC28" s="142"/>
    </row>
    <row r="29" spans="1:29" x14ac:dyDescent="0.25">
      <c r="A29" s="16" t="s">
        <v>28</v>
      </c>
      <c r="B29" s="73">
        <v>8.3710000000000007E-2</v>
      </c>
      <c r="C29" s="29">
        <v>8.1350000000000006E-2</v>
      </c>
      <c r="D29" s="29">
        <v>8.7709999999999996E-2</v>
      </c>
      <c r="E29" s="29">
        <v>8.1140000000000004E-2</v>
      </c>
      <c r="F29" s="29">
        <v>7.5569999999999998E-2</v>
      </c>
      <c r="G29" s="29">
        <v>6.8500000000000005E-2</v>
      </c>
      <c r="H29" s="74">
        <v>7.7429999999999999E-2</v>
      </c>
      <c r="I29" s="76">
        <f t="shared" si="0"/>
        <v>7.9344285714285714E-2</v>
      </c>
      <c r="J29" s="49">
        <f t="shared" si="1"/>
        <v>105.79238095238095</v>
      </c>
      <c r="K29" s="28">
        <v>8.2460000000000006E-2</v>
      </c>
      <c r="L29" s="29">
        <v>8.1490000000000007E-2</v>
      </c>
      <c r="M29" s="29">
        <v>7.0440000000000003E-2</v>
      </c>
      <c r="N29" s="29">
        <v>7.2359999999999994E-2</v>
      </c>
      <c r="O29" s="29">
        <v>8.3419999999999994E-2</v>
      </c>
      <c r="P29" s="29">
        <v>7.324E-2</v>
      </c>
      <c r="Q29" s="58">
        <v>7.8479999999999994E-2</v>
      </c>
      <c r="R29" s="40">
        <f t="shared" si="2"/>
        <v>7.7412857142857144E-2</v>
      </c>
      <c r="S29" s="49">
        <f t="shared" si="3"/>
        <v>103.21714285714287</v>
      </c>
      <c r="T29" s="28">
        <v>7.3599999999999999E-2</v>
      </c>
      <c r="U29" s="29">
        <v>7.5899999999999995E-2</v>
      </c>
      <c r="V29" s="29">
        <v>7.8E-2</v>
      </c>
      <c r="W29" s="29">
        <v>6.8659999999999999E-2</v>
      </c>
      <c r="X29" s="29">
        <v>8.1729999999999997E-2</v>
      </c>
      <c r="Y29" s="29">
        <v>7.4499999999999997E-2</v>
      </c>
      <c r="Z29" s="74">
        <v>6.6839999999999997E-2</v>
      </c>
      <c r="AA29" s="40">
        <f t="shared" si="4"/>
        <v>7.4175714285714275E-2</v>
      </c>
      <c r="AB29" s="77">
        <f t="shared" si="5"/>
        <v>98.900952380952361</v>
      </c>
      <c r="AC29" s="142"/>
    </row>
    <row r="30" spans="1:29" x14ac:dyDescent="0.25">
      <c r="A30" s="16" t="s">
        <v>29</v>
      </c>
      <c r="B30" s="73">
        <v>7.3050000000000004E-2</v>
      </c>
      <c r="C30" s="29">
        <v>7.7909999999999993E-2</v>
      </c>
      <c r="D30" s="29">
        <v>7.9070000000000001E-2</v>
      </c>
      <c r="E30" s="29">
        <v>7.2940000000000005E-2</v>
      </c>
      <c r="F30" s="29">
        <v>7.2770000000000001E-2</v>
      </c>
      <c r="G30" s="29">
        <v>7.3069999999999996E-2</v>
      </c>
      <c r="H30" s="74">
        <v>7.399E-2</v>
      </c>
      <c r="I30" s="76">
        <f t="shared" si="0"/>
        <v>7.4685714285714272E-2</v>
      </c>
      <c r="J30" s="49">
        <f t="shared" si="1"/>
        <v>99.580952380952368</v>
      </c>
      <c r="K30" s="28">
        <v>7.4349999999999999E-2</v>
      </c>
      <c r="L30" s="29">
        <v>7.5819999999999999E-2</v>
      </c>
      <c r="M30" s="29">
        <v>6.9650000000000004E-2</v>
      </c>
      <c r="N30" s="29">
        <v>7.7859999999999999E-2</v>
      </c>
      <c r="O30" s="29">
        <v>7.9170000000000004E-2</v>
      </c>
      <c r="P30" s="29">
        <v>7.3719999999999994E-2</v>
      </c>
      <c r="Q30" s="58">
        <v>7.6569999999999999E-2</v>
      </c>
      <c r="R30" s="40">
        <f t="shared" si="2"/>
        <v>7.5305714285714295E-2</v>
      </c>
      <c r="S30" s="49">
        <f t="shared" si="3"/>
        <v>100.40761904761905</v>
      </c>
      <c r="T30" s="28">
        <v>7.8450000000000006E-2</v>
      </c>
      <c r="U30" s="29">
        <v>7.8909999999999994E-2</v>
      </c>
      <c r="V30" s="29">
        <v>7.5880000000000003E-2</v>
      </c>
      <c r="W30" s="29">
        <v>7.3520000000000002E-2</v>
      </c>
      <c r="X30" s="29">
        <v>7.6329999999999995E-2</v>
      </c>
      <c r="Y30" s="29">
        <v>8.3080000000000001E-2</v>
      </c>
      <c r="Z30" s="74">
        <v>7.0199999999999999E-2</v>
      </c>
      <c r="AA30" s="40">
        <f t="shared" si="4"/>
        <v>7.6624285714285714E-2</v>
      </c>
      <c r="AB30" s="77">
        <f t="shared" si="5"/>
        <v>102.16571428571429</v>
      </c>
      <c r="AC30" s="142"/>
    </row>
    <row r="31" spans="1:29" x14ac:dyDescent="0.25">
      <c r="A31" s="16" t="s">
        <v>30</v>
      </c>
      <c r="B31" s="73">
        <v>7.9670000000000005E-2</v>
      </c>
      <c r="C31" s="29">
        <v>8.6330000000000004E-2</v>
      </c>
      <c r="D31" s="29">
        <v>7.9149999999999998E-2</v>
      </c>
      <c r="E31" s="29">
        <v>7.7909999999999993E-2</v>
      </c>
      <c r="F31" s="29">
        <v>7.4569999999999997E-2</v>
      </c>
      <c r="G31" s="29">
        <v>7.5179999999999997E-2</v>
      </c>
      <c r="H31" s="74">
        <v>7.177E-2</v>
      </c>
      <c r="I31" s="76">
        <f t="shared" si="0"/>
        <v>7.779714285714287E-2</v>
      </c>
      <c r="J31" s="49">
        <f t="shared" si="1"/>
        <v>103.72952380952383</v>
      </c>
      <c r="K31" s="28">
        <v>7.041E-2</v>
      </c>
      <c r="L31" s="29">
        <v>7.6429999999999998E-2</v>
      </c>
      <c r="M31" s="29">
        <v>7.5770000000000004E-2</v>
      </c>
      <c r="N31" s="29">
        <v>7.1319999999999995E-2</v>
      </c>
      <c r="O31" s="29">
        <v>7.084E-2</v>
      </c>
      <c r="P31" s="29">
        <v>7.0599999999999996E-2</v>
      </c>
      <c r="Q31" s="58">
        <v>7.5520000000000004E-2</v>
      </c>
      <c r="R31" s="40">
        <f t="shared" si="2"/>
        <v>7.2984285714285724E-2</v>
      </c>
      <c r="S31" s="49">
        <f t="shared" si="3"/>
        <v>97.312380952380977</v>
      </c>
      <c r="T31" s="28">
        <v>7.7439999999999995E-2</v>
      </c>
      <c r="U31" s="29">
        <v>6.7949999999999997E-2</v>
      </c>
      <c r="V31" s="29">
        <v>7.3590000000000003E-2</v>
      </c>
      <c r="W31" s="29">
        <v>7.4980000000000005E-2</v>
      </c>
      <c r="X31" s="29">
        <v>7.5499999999999998E-2</v>
      </c>
      <c r="Y31" s="29">
        <v>7.4079999999999993E-2</v>
      </c>
      <c r="Z31" s="74">
        <v>7.7189999999999995E-2</v>
      </c>
      <c r="AA31" s="40">
        <f t="shared" si="4"/>
        <v>7.4389999999999998E-2</v>
      </c>
      <c r="AB31" s="77">
        <f t="shared" si="5"/>
        <v>99.186666666666667</v>
      </c>
      <c r="AC31" s="142"/>
    </row>
    <row r="32" spans="1:29" x14ac:dyDescent="0.25">
      <c r="A32" s="16" t="s">
        <v>31</v>
      </c>
      <c r="B32" s="73">
        <v>7.5740000000000002E-2</v>
      </c>
      <c r="C32" s="29">
        <v>8.1869999999999998E-2</v>
      </c>
      <c r="D32" s="29">
        <v>7.8899999999999998E-2</v>
      </c>
      <c r="E32" s="29">
        <v>7.4569999999999997E-2</v>
      </c>
      <c r="F32" s="29">
        <v>8.0460000000000004E-2</v>
      </c>
      <c r="G32" s="29">
        <v>8.1079999999999999E-2</v>
      </c>
      <c r="H32" s="74">
        <v>7.8570000000000001E-2</v>
      </c>
      <c r="I32" s="76">
        <f t="shared" si="0"/>
        <v>7.8741428571428559E-2</v>
      </c>
      <c r="J32" s="49">
        <f t="shared" si="1"/>
        <v>104.9885714285714</v>
      </c>
      <c r="K32" s="28">
        <v>8.0780000000000005E-2</v>
      </c>
      <c r="L32" s="29">
        <v>8.0759999999999998E-2</v>
      </c>
      <c r="M32" s="29">
        <v>7.9399999999999998E-2</v>
      </c>
      <c r="N32" s="29">
        <v>7.4499999999999997E-2</v>
      </c>
      <c r="O32" s="29">
        <v>8.1869999999999998E-2</v>
      </c>
      <c r="P32" s="29">
        <v>7.0559999999999998E-2</v>
      </c>
      <c r="Q32" s="58">
        <v>8.2070000000000004E-2</v>
      </c>
      <c r="R32" s="40">
        <f t="shared" si="2"/>
        <v>7.8562857142857143E-2</v>
      </c>
      <c r="S32" s="49">
        <f t="shared" si="3"/>
        <v>104.75047619047619</v>
      </c>
      <c r="T32" s="28">
        <v>7.9399999999999998E-2</v>
      </c>
      <c r="U32" s="29">
        <v>8.2129999999999995E-2</v>
      </c>
      <c r="V32" s="29">
        <v>7.5609999999999997E-2</v>
      </c>
      <c r="W32" s="29">
        <v>7.7759999999999996E-2</v>
      </c>
      <c r="X32" s="29">
        <v>7.5740000000000002E-2</v>
      </c>
      <c r="Y32" s="29">
        <v>7.6429999999999998E-2</v>
      </c>
      <c r="Z32" s="74">
        <v>8.3280000000000007E-2</v>
      </c>
      <c r="AA32" s="40">
        <f t="shared" si="4"/>
        <v>7.8621428571428578E-2</v>
      </c>
      <c r="AB32" s="77">
        <f t="shared" si="5"/>
        <v>104.82857142857145</v>
      </c>
      <c r="AC32" s="142"/>
    </row>
    <row r="33" spans="1:29" x14ac:dyDescent="0.25">
      <c r="A33" s="16" t="s">
        <v>32</v>
      </c>
      <c r="B33" s="73">
        <v>7.3859999999999995E-2</v>
      </c>
      <c r="C33" s="29">
        <v>7.7410000000000007E-2</v>
      </c>
      <c r="D33" s="29">
        <v>7.9930000000000001E-2</v>
      </c>
      <c r="E33" s="29">
        <v>7.3130000000000001E-2</v>
      </c>
      <c r="F33" s="29">
        <v>7.0250000000000007E-2</v>
      </c>
      <c r="G33" s="29">
        <v>6.5759999999999999E-2</v>
      </c>
      <c r="H33" s="74">
        <v>8.2360000000000003E-2</v>
      </c>
      <c r="I33" s="76">
        <f t="shared" si="0"/>
        <v>7.4671428571428583E-2</v>
      </c>
      <c r="J33" s="49">
        <f t="shared" si="1"/>
        <v>99.561904761904785</v>
      </c>
      <c r="K33" s="28">
        <v>7.9680000000000001E-2</v>
      </c>
      <c r="L33" s="29">
        <v>7.8130000000000005E-2</v>
      </c>
      <c r="M33" s="29">
        <v>7.1800000000000003E-2</v>
      </c>
      <c r="N33" s="29">
        <v>8.1280000000000005E-2</v>
      </c>
      <c r="O33" s="29">
        <v>7.5889999999999999E-2</v>
      </c>
      <c r="P33" s="29">
        <v>7.7579999999999996E-2</v>
      </c>
      <c r="Q33" s="58">
        <v>7.0330000000000004E-2</v>
      </c>
      <c r="R33" s="40">
        <f t="shared" si="2"/>
        <v>7.638428571428571E-2</v>
      </c>
      <c r="S33" s="49">
        <f t="shared" si="3"/>
        <v>101.84571428571429</v>
      </c>
      <c r="T33" s="28">
        <v>7.0099999999999996E-2</v>
      </c>
      <c r="U33" s="29">
        <v>7.4740000000000001E-2</v>
      </c>
      <c r="V33" s="29">
        <v>7.0849999999999996E-2</v>
      </c>
      <c r="W33" s="29">
        <v>7.7310000000000004E-2</v>
      </c>
      <c r="X33" s="29">
        <v>7.0819999999999994E-2</v>
      </c>
      <c r="Y33" s="29">
        <v>7.2419999999999998E-2</v>
      </c>
      <c r="Z33" s="74">
        <v>6.3820000000000002E-2</v>
      </c>
      <c r="AA33" s="40">
        <f t="shared" si="4"/>
        <v>7.1437142857142852E-2</v>
      </c>
      <c r="AB33" s="77">
        <f t="shared" si="5"/>
        <v>95.249523809523808</v>
      </c>
      <c r="AC33" s="142"/>
    </row>
    <row r="34" spans="1:29" x14ac:dyDescent="0.25">
      <c r="A34" s="16" t="s">
        <v>33</v>
      </c>
      <c r="B34" s="73">
        <v>7.5160000000000005E-2</v>
      </c>
      <c r="C34" s="29">
        <v>7.8880000000000006E-2</v>
      </c>
      <c r="D34" s="29">
        <v>7.8689999999999996E-2</v>
      </c>
      <c r="E34" s="29">
        <v>7.8210000000000002E-2</v>
      </c>
      <c r="F34" s="29">
        <v>7.4630000000000002E-2</v>
      </c>
      <c r="G34" s="29">
        <v>7.8369999999999995E-2</v>
      </c>
      <c r="H34" s="74">
        <v>7.3639999999999997E-2</v>
      </c>
      <c r="I34" s="76">
        <f t="shared" si="0"/>
        <v>7.6797142857142855E-2</v>
      </c>
      <c r="J34" s="49">
        <f t="shared" si="1"/>
        <v>102.39619047619048</v>
      </c>
      <c r="K34" s="28">
        <v>7.4910000000000004E-2</v>
      </c>
      <c r="L34" s="29">
        <v>7.4300000000000005E-2</v>
      </c>
      <c r="M34" s="29">
        <v>7.034E-2</v>
      </c>
      <c r="N34" s="29">
        <v>7.0980000000000001E-2</v>
      </c>
      <c r="O34" s="29">
        <v>7.0720000000000005E-2</v>
      </c>
      <c r="P34" s="29">
        <v>6.6689999999999999E-2</v>
      </c>
      <c r="Q34" s="58">
        <v>7.0580000000000004E-2</v>
      </c>
      <c r="R34" s="40">
        <f t="shared" si="2"/>
        <v>7.1217142857142854E-2</v>
      </c>
      <c r="S34" s="49">
        <f t="shared" si="3"/>
        <v>94.956190476190471</v>
      </c>
      <c r="T34" s="28">
        <v>6.6780000000000006E-2</v>
      </c>
      <c r="U34" s="29">
        <v>6.7510000000000001E-2</v>
      </c>
      <c r="V34" s="29">
        <v>7.7719999999999997E-2</v>
      </c>
      <c r="W34" s="29">
        <v>6.8629999999999997E-2</v>
      </c>
      <c r="X34" s="29">
        <v>7.4399999999999994E-2</v>
      </c>
      <c r="Y34" s="29">
        <v>7.0190000000000002E-2</v>
      </c>
      <c r="Z34" s="74">
        <v>7.1360000000000007E-2</v>
      </c>
      <c r="AA34" s="40">
        <f t="shared" si="4"/>
        <v>7.0941428571428572E-2</v>
      </c>
      <c r="AB34" s="77">
        <f t="shared" si="5"/>
        <v>94.588571428571427</v>
      </c>
      <c r="AC34" s="142"/>
    </row>
    <row r="35" spans="1:29" x14ac:dyDescent="0.25">
      <c r="A35" s="16" t="s">
        <v>34</v>
      </c>
      <c r="B35" s="73">
        <v>7.5090000000000004E-2</v>
      </c>
      <c r="C35" s="29">
        <v>7.8240000000000004E-2</v>
      </c>
      <c r="D35" s="29">
        <v>7.5649999999999995E-2</v>
      </c>
      <c r="E35" s="29">
        <v>7.4399999999999994E-2</v>
      </c>
      <c r="F35" s="29">
        <v>7.2099999999999997E-2</v>
      </c>
      <c r="G35" s="29">
        <v>6.9370000000000001E-2</v>
      </c>
      <c r="H35" s="74">
        <v>7.3209999999999997E-2</v>
      </c>
      <c r="I35" s="76">
        <f t="shared" si="0"/>
        <v>7.4008571428571424E-2</v>
      </c>
      <c r="J35" s="49">
        <f t="shared" si="1"/>
        <v>98.678095238095239</v>
      </c>
      <c r="K35" s="28">
        <v>7.4060000000000001E-2</v>
      </c>
      <c r="L35" s="29">
        <v>7.6130000000000003E-2</v>
      </c>
      <c r="M35" s="29">
        <v>7.0000000000000007E-2</v>
      </c>
      <c r="N35" s="29">
        <v>7.374E-2</v>
      </c>
      <c r="O35" s="29">
        <v>7.7170000000000002E-2</v>
      </c>
      <c r="P35" s="29">
        <v>7.3690000000000005E-2</v>
      </c>
      <c r="Q35" s="58">
        <v>6.9349999999999995E-2</v>
      </c>
      <c r="R35" s="40">
        <f t="shared" si="2"/>
        <v>7.3448571428571433E-2</v>
      </c>
      <c r="S35" s="49">
        <f t="shared" si="3"/>
        <v>97.931428571428583</v>
      </c>
      <c r="T35" s="28">
        <v>7.3260000000000006E-2</v>
      </c>
      <c r="U35" s="29">
        <v>7.4200000000000002E-2</v>
      </c>
      <c r="V35" s="29">
        <v>7.2859999999999994E-2</v>
      </c>
      <c r="W35" s="29">
        <v>7.2779999999999997E-2</v>
      </c>
      <c r="X35" s="29">
        <v>7.578E-2</v>
      </c>
      <c r="Y35" s="29">
        <v>7.5520000000000004E-2</v>
      </c>
      <c r="Z35" s="74">
        <v>7.4109999999999995E-2</v>
      </c>
      <c r="AA35" s="40">
        <f t="shared" si="4"/>
        <v>7.4072857142857149E-2</v>
      </c>
      <c r="AB35" s="77">
        <f t="shared" si="5"/>
        <v>98.763809523809527</v>
      </c>
      <c r="AC35" s="142"/>
    </row>
    <row r="36" spans="1:29" x14ac:dyDescent="0.25">
      <c r="A36" s="16" t="s">
        <v>35</v>
      </c>
      <c r="B36" s="73">
        <v>7.7109999999999998E-2</v>
      </c>
      <c r="C36" s="29">
        <v>7.7090000000000006E-2</v>
      </c>
      <c r="D36" s="29">
        <v>7.6829999999999996E-2</v>
      </c>
      <c r="E36" s="29">
        <v>7.4190000000000006E-2</v>
      </c>
      <c r="F36" s="29">
        <v>7.5069999999999998E-2</v>
      </c>
      <c r="G36" s="29">
        <v>6.7000000000000004E-2</v>
      </c>
      <c r="H36" s="74">
        <v>7.4079999999999993E-2</v>
      </c>
      <c r="I36" s="76">
        <f t="shared" si="0"/>
        <v>7.4481428571428573E-2</v>
      </c>
      <c r="J36" s="49">
        <f t="shared" si="1"/>
        <v>99.30857142857144</v>
      </c>
      <c r="K36" s="28">
        <v>7.9299999999999995E-2</v>
      </c>
      <c r="L36" s="29">
        <v>7.9269999999999993E-2</v>
      </c>
      <c r="M36" s="29">
        <v>6.9370000000000001E-2</v>
      </c>
      <c r="N36" s="29">
        <v>7.3150000000000007E-2</v>
      </c>
      <c r="O36" s="29">
        <v>8.3330000000000001E-2</v>
      </c>
      <c r="P36" s="29">
        <v>7.3099999999999998E-2</v>
      </c>
      <c r="Q36" s="58">
        <v>7.8560000000000005E-2</v>
      </c>
      <c r="R36" s="40">
        <f t="shared" si="2"/>
        <v>7.6582857142857147E-2</v>
      </c>
      <c r="S36" s="49">
        <f t="shared" si="3"/>
        <v>102.11047619047619</v>
      </c>
      <c r="T36" s="28">
        <v>7.0690000000000003E-2</v>
      </c>
      <c r="U36" s="29">
        <v>6.7159999999999997E-2</v>
      </c>
      <c r="V36" s="29">
        <v>6.9099999999999995E-2</v>
      </c>
      <c r="W36" s="29">
        <v>7.1349999999999997E-2</v>
      </c>
      <c r="X36" s="29">
        <v>7.5420000000000001E-2</v>
      </c>
      <c r="Y36" s="29">
        <v>7.5370000000000006E-2</v>
      </c>
      <c r="Z36" s="74">
        <v>7.4899999999999994E-2</v>
      </c>
      <c r="AA36" s="40">
        <f t="shared" si="4"/>
        <v>7.1998571428571426E-2</v>
      </c>
      <c r="AB36" s="77">
        <f t="shared" si="5"/>
        <v>95.998095238095232</v>
      </c>
      <c r="AC36" s="142"/>
    </row>
    <row r="37" spans="1:29" x14ac:dyDescent="0.25">
      <c r="A37" s="16" t="s">
        <v>36</v>
      </c>
      <c r="B37" s="73">
        <v>7.7770000000000006E-2</v>
      </c>
      <c r="C37" s="29">
        <v>7.1529999999999996E-2</v>
      </c>
      <c r="D37" s="29">
        <v>7.4560000000000001E-2</v>
      </c>
      <c r="E37" s="29">
        <v>7.7460000000000001E-2</v>
      </c>
      <c r="F37" s="29">
        <v>7.5819999999999999E-2</v>
      </c>
      <c r="G37" s="29">
        <v>7.3859999999999995E-2</v>
      </c>
      <c r="H37" s="74">
        <v>7.2160000000000002E-2</v>
      </c>
      <c r="I37" s="76">
        <f t="shared" si="0"/>
        <v>7.4737142857142863E-2</v>
      </c>
      <c r="J37" s="49">
        <f t="shared" si="1"/>
        <v>99.649523809523828</v>
      </c>
      <c r="K37" s="28">
        <v>7.5469999999999995E-2</v>
      </c>
      <c r="L37" s="29">
        <v>7.825E-2</v>
      </c>
      <c r="M37" s="29">
        <v>7.2999999999999995E-2</v>
      </c>
      <c r="N37" s="29">
        <v>7.1849999999999997E-2</v>
      </c>
      <c r="O37" s="29">
        <v>7.5810000000000002E-2</v>
      </c>
      <c r="P37" s="29">
        <v>6.9239999999999996E-2</v>
      </c>
      <c r="Q37" s="58">
        <v>7.1859999999999993E-2</v>
      </c>
      <c r="R37" s="40">
        <f t="shared" si="2"/>
        <v>7.3640000000000011E-2</v>
      </c>
      <c r="S37" s="49">
        <f t="shared" si="3"/>
        <v>98.186666666666696</v>
      </c>
      <c r="T37" s="28">
        <v>7.3779999999999998E-2</v>
      </c>
      <c r="U37" s="29">
        <v>7.5789999999999996E-2</v>
      </c>
      <c r="V37" s="29">
        <v>7.5319999999999998E-2</v>
      </c>
      <c r="W37" s="29">
        <v>7.0239999999999997E-2</v>
      </c>
      <c r="X37" s="29">
        <v>6.8379999999999996E-2</v>
      </c>
      <c r="Y37" s="29">
        <v>7.4819999999999998E-2</v>
      </c>
      <c r="Z37" s="74">
        <v>6.8040000000000003E-2</v>
      </c>
      <c r="AA37" s="40">
        <f t="shared" si="4"/>
        <v>7.2338571428571433E-2</v>
      </c>
      <c r="AB37" s="77">
        <f t="shared" si="5"/>
        <v>96.451428571428579</v>
      </c>
      <c r="AC37" s="142"/>
    </row>
    <row r="38" spans="1:29" x14ac:dyDescent="0.25">
      <c r="A38" s="16" t="s">
        <v>37</v>
      </c>
      <c r="B38" s="73">
        <v>8.1470000000000001E-2</v>
      </c>
      <c r="C38" s="29">
        <v>8.4510000000000002E-2</v>
      </c>
      <c r="D38" s="29">
        <v>7.9619999999999996E-2</v>
      </c>
      <c r="E38" s="29">
        <v>7.5399999999999995E-2</v>
      </c>
      <c r="F38" s="29">
        <v>8.1280000000000005E-2</v>
      </c>
      <c r="G38" s="29">
        <v>6.7369999999999999E-2</v>
      </c>
      <c r="H38" s="74">
        <v>7.9780000000000004E-2</v>
      </c>
      <c r="I38" s="76">
        <f t="shared" si="0"/>
        <v>7.848999999999999E-2</v>
      </c>
      <c r="J38" s="49">
        <f t="shared" si="1"/>
        <v>104.65333333333334</v>
      </c>
      <c r="K38" s="28">
        <v>7.1110000000000007E-2</v>
      </c>
      <c r="L38" s="29">
        <v>7.467E-2</v>
      </c>
      <c r="M38" s="29">
        <v>6.8330000000000002E-2</v>
      </c>
      <c r="N38" s="29">
        <v>7.1609999999999993E-2</v>
      </c>
      <c r="O38" s="29">
        <v>7.2160000000000002E-2</v>
      </c>
      <c r="P38" s="29">
        <v>7.707E-2</v>
      </c>
      <c r="Q38" s="58">
        <v>7.3649999999999993E-2</v>
      </c>
      <c r="R38" s="40">
        <f t="shared" si="2"/>
        <v>7.2657142857142865E-2</v>
      </c>
      <c r="S38" s="49">
        <f t="shared" si="3"/>
        <v>96.876190476190487</v>
      </c>
      <c r="T38" s="28">
        <v>7.5459999999999999E-2</v>
      </c>
      <c r="U38" s="29">
        <v>7.2459999999999997E-2</v>
      </c>
      <c r="V38" s="29">
        <v>6.8559999999999996E-2</v>
      </c>
      <c r="W38" s="29">
        <v>7.6420000000000002E-2</v>
      </c>
      <c r="X38" s="29">
        <v>6.9330000000000003E-2</v>
      </c>
      <c r="Y38" s="29">
        <v>7.8299999999999995E-2</v>
      </c>
      <c r="Z38" s="74">
        <v>7.2620000000000004E-2</v>
      </c>
      <c r="AA38" s="40">
        <f t="shared" si="4"/>
        <v>7.3307142857142862E-2</v>
      </c>
      <c r="AB38" s="77">
        <f t="shared" si="5"/>
        <v>97.742857142857147</v>
      </c>
      <c r="AC38" s="142"/>
    </row>
    <row r="39" spans="1:29" x14ac:dyDescent="0.25">
      <c r="A39" s="16" t="s">
        <v>38</v>
      </c>
      <c r="B39" s="73">
        <v>7.3099999999999998E-2</v>
      </c>
      <c r="C39" s="29">
        <v>8.004E-2</v>
      </c>
      <c r="D39" s="29">
        <v>8.1799999999999998E-2</v>
      </c>
      <c r="E39" s="29">
        <v>7.6050000000000006E-2</v>
      </c>
      <c r="F39" s="29">
        <v>7.3349999999999999E-2</v>
      </c>
      <c r="G39" s="29">
        <v>7.1400000000000005E-2</v>
      </c>
      <c r="H39" s="74">
        <v>7.1080000000000004E-2</v>
      </c>
      <c r="I39" s="76">
        <f t="shared" si="0"/>
        <v>7.5260000000000007E-2</v>
      </c>
      <c r="J39" s="49">
        <f t="shared" si="1"/>
        <v>100.34666666666668</v>
      </c>
      <c r="K39" s="28">
        <v>7.4649999999999994E-2</v>
      </c>
      <c r="L39" s="29">
        <v>7.1290000000000006E-2</v>
      </c>
      <c r="M39" s="29">
        <v>6.8489999999999995E-2</v>
      </c>
      <c r="N39" s="29">
        <v>6.6540000000000002E-2</v>
      </c>
      <c r="O39" s="29">
        <v>7.0169999999999996E-2</v>
      </c>
      <c r="P39" s="29">
        <v>6.343E-2</v>
      </c>
      <c r="Q39" s="58">
        <v>7.0129999999999998E-2</v>
      </c>
      <c r="R39" s="40">
        <f t="shared" si="2"/>
        <v>6.9242857142857148E-2</v>
      </c>
      <c r="S39" s="49">
        <f t="shared" si="3"/>
        <v>92.32380952380953</v>
      </c>
      <c r="T39" s="28">
        <v>7.0449999999999999E-2</v>
      </c>
      <c r="U39" s="29">
        <v>7.1739999999999998E-2</v>
      </c>
      <c r="V39" s="29">
        <v>8.3040000000000003E-2</v>
      </c>
      <c r="W39" s="29">
        <v>7.4069999999999997E-2</v>
      </c>
      <c r="X39" s="29">
        <v>8.1629999999999994E-2</v>
      </c>
      <c r="Y39" s="29">
        <v>7.1840000000000001E-2</v>
      </c>
      <c r="Z39" s="74">
        <v>7.4709999999999999E-2</v>
      </c>
      <c r="AA39" s="40">
        <f t="shared" si="4"/>
        <v>7.5354285714285707E-2</v>
      </c>
      <c r="AB39" s="77">
        <f t="shared" si="5"/>
        <v>100.47238095238096</v>
      </c>
      <c r="AC39" s="142"/>
    </row>
    <row r="40" spans="1:29" x14ac:dyDescent="0.25">
      <c r="A40" s="16" t="s">
        <v>39</v>
      </c>
      <c r="B40" s="73">
        <v>6.6229999999999997E-2</v>
      </c>
      <c r="C40" s="29">
        <v>8.2949999999999996E-2</v>
      </c>
      <c r="D40" s="29">
        <v>7.8520000000000006E-2</v>
      </c>
      <c r="E40" s="29">
        <v>7.6420000000000002E-2</v>
      </c>
      <c r="F40" s="29">
        <v>8.1509999999999999E-2</v>
      </c>
      <c r="G40" s="29">
        <v>7.4260000000000007E-2</v>
      </c>
      <c r="H40" s="74">
        <v>7.3830000000000007E-2</v>
      </c>
      <c r="I40" s="76">
        <f t="shared" si="0"/>
        <v>7.6245714285714278E-2</v>
      </c>
      <c r="J40" s="49">
        <f t="shared" si="1"/>
        <v>101.66095238095238</v>
      </c>
      <c r="K40" s="28">
        <v>8.2059999999999994E-2</v>
      </c>
      <c r="L40" s="29">
        <v>6.6360000000000002E-2</v>
      </c>
      <c r="M40" s="29">
        <v>6.3500000000000001E-2</v>
      </c>
      <c r="N40" s="29">
        <v>8.2930000000000004E-2</v>
      </c>
      <c r="O40" s="29">
        <v>7.7119999999999994E-2</v>
      </c>
      <c r="P40" s="29">
        <v>7.5300000000000006E-2</v>
      </c>
      <c r="Q40" s="58">
        <v>0.06</v>
      </c>
      <c r="R40" s="40">
        <f t="shared" si="2"/>
        <v>7.2467142857142869E-2</v>
      </c>
      <c r="S40" s="49">
        <f t="shared" si="3"/>
        <v>96.622857142857171</v>
      </c>
      <c r="T40" s="28">
        <v>6.4850000000000005E-2</v>
      </c>
      <c r="U40" s="29">
        <v>6.6089999999999996E-2</v>
      </c>
      <c r="V40" s="29">
        <v>6.7080000000000001E-2</v>
      </c>
      <c r="W40" s="29">
        <v>6.1789999999999998E-2</v>
      </c>
      <c r="X40" s="29">
        <v>8.0229999999999996E-2</v>
      </c>
      <c r="Y40" s="29">
        <v>6.8419999999999995E-2</v>
      </c>
      <c r="Z40" s="74">
        <v>6.1960000000000001E-2</v>
      </c>
      <c r="AA40" s="40">
        <f t="shared" si="4"/>
        <v>6.7202857142857148E-2</v>
      </c>
      <c r="AB40" s="77">
        <f t="shared" si="5"/>
        <v>89.603809523809531</v>
      </c>
      <c r="AC40" s="142"/>
    </row>
    <row r="41" spans="1:29" x14ac:dyDescent="0.25">
      <c r="A41" s="16" t="s">
        <v>40</v>
      </c>
      <c r="B41" s="73">
        <v>7.195E-2</v>
      </c>
      <c r="C41" s="29">
        <v>6.8180000000000004E-2</v>
      </c>
      <c r="D41" s="29">
        <v>6.9440000000000002E-2</v>
      </c>
      <c r="E41" s="29">
        <v>6.3490000000000005E-2</v>
      </c>
      <c r="F41" s="29">
        <v>7.4719999999999995E-2</v>
      </c>
      <c r="G41" s="29">
        <v>7.2230000000000003E-2</v>
      </c>
      <c r="H41" s="74">
        <v>7.1669999999999998E-2</v>
      </c>
      <c r="I41" s="76">
        <f t="shared" si="0"/>
        <v>7.0240000000000011E-2</v>
      </c>
      <c r="J41" s="49">
        <f t="shared" si="1"/>
        <v>93.65333333333335</v>
      </c>
      <c r="K41" s="28">
        <v>7.0209999999999995E-2</v>
      </c>
      <c r="L41" s="29">
        <v>7.2950000000000001E-2</v>
      </c>
      <c r="M41" s="29">
        <v>6.4390000000000003E-2</v>
      </c>
      <c r="N41" s="29">
        <v>6.6570000000000004E-2</v>
      </c>
      <c r="O41" s="29">
        <v>7.4940000000000007E-2</v>
      </c>
      <c r="P41" s="29">
        <v>6.6259999999999999E-2</v>
      </c>
      <c r="Q41" s="58">
        <v>6.4610000000000001E-2</v>
      </c>
      <c r="R41" s="40">
        <f t="shared" si="2"/>
        <v>6.8561428571428579E-2</v>
      </c>
      <c r="S41" s="49">
        <f t="shared" si="3"/>
        <v>91.415238095238109</v>
      </c>
      <c r="T41" s="28">
        <v>6.8409999999999999E-2</v>
      </c>
      <c r="U41" s="29">
        <v>7.4179999999999996E-2</v>
      </c>
      <c r="V41" s="29">
        <v>8.5129999999999997E-2</v>
      </c>
      <c r="W41" s="29">
        <v>6.8589999999999998E-2</v>
      </c>
      <c r="X41" s="29">
        <v>8.3739999999999995E-2</v>
      </c>
      <c r="Y41" s="29">
        <v>7.0830000000000004E-2</v>
      </c>
      <c r="Z41" s="74">
        <v>7.2249999999999995E-2</v>
      </c>
      <c r="AA41" s="40">
        <f t="shared" si="4"/>
        <v>7.4732857142857143E-2</v>
      </c>
      <c r="AB41" s="77">
        <f t="shared" si="5"/>
        <v>99.643809523809523</v>
      </c>
      <c r="AC41" s="142"/>
    </row>
    <row r="42" spans="1:29" x14ac:dyDescent="0.25">
      <c r="A42" s="16" t="s">
        <v>41</v>
      </c>
      <c r="B42" s="73">
        <v>8.2210000000000005E-2</v>
      </c>
      <c r="C42" s="29">
        <v>7.8329999999999997E-2</v>
      </c>
      <c r="D42" s="29">
        <v>5.8950000000000002E-2</v>
      </c>
      <c r="E42" s="29">
        <v>7.9750000000000001E-2</v>
      </c>
      <c r="F42" s="29">
        <v>7.0639999999999994E-2</v>
      </c>
      <c r="G42" s="29">
        <v>8.8260000000000005E-2</v>
      </c>
      <c r="H42" s="74">
        <v>7.4940000000000007E-2</v>
      </c>
      <c r="I42" s="76">
        <f t="shared" si="0"/>
        <v>7.6154285714285716E-2</v>
      </c>
      <c r="J42" s="49">
        <f t="shared" si="1"/>
        <v>101.53904761904762</v>
      </c>
      <c r="K42" s="28">
        <v>4.4150000000000002E-2</v>
      </c>
      <c r="L42" s="29">
        <v>5.9839999999999997E-2</v>
      </c>
      <c r="M42" s="29">
        <v>6.3049999999999995E-2</v>
      </c>
      <c r="N42" s="29">
        <v>5.0750000000000003E-2</v>
      </c>
      <c r="O42" s="29">
        <v>6.9949999999999998E-2</v>
      </c>
      <c r="P42" s="29">
        <v>5.4140000000000001E-2</v>
      </c>
      <c r="Q42" s="58">
        <v>6.5850000000000006E-2</v>
      </c>
      <c r="R42" s="40">
        <f t="shared" si="2"/>
        <v>5.8247142857142865E-2</v>
      </c>
      <c r="S42" s="49">
        <f t="shared" si="3"/>
        <v>77.662857142857149</v>
      </c>
      <c r="T42" s="28">
        <v>7.8600000000000003E-2</v>
      </c>
      <c r="U42" s="29">
        <v>6.1809999999999997E-2</v>
      </c>
      <c r="V42" s="29">
        <v>9.4520000000000007E-2</v>
      </c>
      <c r="W42" s="29">
        <v>6.4100000000000004E-2</v>
      </c>
      <c r="X42" s="29">
        <v>8.788E-2</v>
      </c>
      <c r="Y42" s="29">
        <v>6.6449999999999995E-2</v>
      </c>
      <c r="Z42" s="74">
        <v>7.2090000000000001E-2</v>
      </c>
      <c r="AA42" s="40">
        <f t="shared" si="4"/>
        <v>7.5064285714285722E-2</v>
      </c>
      <c r="AB42" s="77">
        <f t="shared" si="5"/>
        <v>100.08571428571432</v>
      </c>
      <c r="AC42" s="142"/>
    </row>
    <row r="43" spans="1:29" x14ac:dyDescent="0.25">
      <c r="A43" s="16" t="s">
        <v>42</v>
      </c>
      <c r="B43" s="73">
        <v>8.1170000000000006E-2</v>
      </c>
      <c r="C43" s="29">
        <v>8.0089999999999995E-2</v>
      </c>
      <c r="D43" s="29">
        <v>8.387E-2</v>
      </c>
      <c r="E43" s="29">
        <v>7.5160000000000005E-2</v>
      </c>
      <c r="F43" s="29">
        <v>7.5060000000000002E-2</v>
      </c>
      <c r="G43" s="29">
        <v>7.3609999999999995E-2</v>
      </c>
      <c r="H43" s="74">
        <v>7.8439999999999996E-2</v>
      </c>
      <c r="I43" s="76">
        <f t="shared" si="0"/>
        <v>7.8200000000000006E-2</v>
      </c>
      <c r="J43" s="49">
        <f t="shared" si="1"/>
        <v>104.26666666666668</v>
      </c>
      <c r="K43" s="28">
        <v>7.4520000000000003E-2</v>
      </c>
      <c r="L43" s="29">
        <v>7.4319999999999997E-2</v>
      </c>
      <c r="M43" s="29">
        <v>7.2099999999999997E-2</v>
      </c>
      <c r="N43" s="29">
        <v>7.4429999999999996E-2</v>
      </c>
      <c r="O43" s="29">
        <v>7.5499999999999998E-2</v>
      </c>
      <c r="P43" s="29">
        <v>6.9699999999999998E-2</v>
      </c>
      <c r="Q43" s="58">
        <v>7.7259999999999995E-2</v>
      </c>
      <c r="R43" s="40">
        <f t="shared" si="2"/>
        <v>7.3975714285714284E-2</v>
      </c>
      <c r="S43" s="49">
        <f t="shared" si="3"/>
        <v>98.634285714285724</v>
      </c>
      <c r="T43" s="28">
        <v>7.2029999999999997E-2</v>
      </c>
      <c r="U43" s="29">
        <v>6.8239999999999995E-2</v>
      </c>
      <c r="V43" s="29">
        <v>7.7189999999999995E-2</v>
      </c>
      <c r="W43" s="29">
        <v>7.6119999999999993E-2</v>
      </c>
      <c r="X43" s="29">
        <v>7.6660000000000006E-2</v>
      </c>
      <c r="Y43" s="29">
        <v>7.1529999999999996E-2</v>
      </c>
      <c r="Z43" s="74">
        <v>7.2870000000000004E-2</v>
      </c>
      <c r="AA43" s="40">
        <f t="shared" si="4"/>
        <v>7.3520000000000002E-2</v>
      </c>
      <c r="AB43" s="77">
        <f t="shared" si="5"/>
        <v>98.026666666666671</v>
      </c>
      <c r="AC43" s="142"/>
    </row>
    <row r="44" spans="1:29" x14ac:dyDescent="0.25">
      <c r="A44" s="16" t="s">
        <v>43</v>
      </c>
      <c r="B44" s="73">
        <v>8.0140000000000003E-2</v>
      </c>
      <c r="C44" s="29">
        <v>8.2949999999999996E-2</v>
      </c>
      <c r="D44" s="29">
        <v>7.7770000000000006E-2</v>
      </c>
      <c r="E44" s="29">
        <v>7.7630000000000005E-2</v>
      </c>
      <c r="F44" s="29">
        <v>8.0110000000000001E-2</v>
      </c>
      <c r="G44" s="29">
        <v>7.238E-2</v>
      </c>
      <c r="H44" s="74">
        <v>7.6920000000000002E-2</v>
      </c>
      <c r="I44" s="76">
        <f t="shared" si="0"/>
        <v>7.8271428571428575E-2</v>
      </c>
      <c r="J44" s="49">
        <f t="shared" si="1"/>
        <v>104.36190476190477</v>
      </c>
      <c r="K44" s="28">
        <v>8.2960000000000006E-2</v>
      </c>
      <c r="L44" s="29">
        <v>8.115E-2</v>
      </c>
      <c r="M44" s="29">
        <v>7.9710000000000003E-2</v>
      </c>
      <c r="N44" s="29">
        <v>7.9600000000000004E-2</v>
      </c>
      <c r="O44" s="29">
        <v>8.3180000000000004E-2</v>
      </c>
      <c r="P44" s="29">
        <v>7.5009999999999993E-2</v>
      </c>
      <c r="Q44" s="58">
        <v>7.8700000000000006E-2</v>
      </c>
      <c r="R44" s="40">
        <f t="shared" si="2"/>
        <v>8.0044285714285721E-2</v>
      </c>
      <c r="S44" s="49">
        <f t="shared" si="3"/>
        <v>106.72571428571429</v>
      </c>
      <c r="T44" s="28">
        <v>7.2569999999999996E-2</v>
      </c>
      <c r="U44" s="29">
        <v>7.4789999999999995E-2</v>
      </c>
      <c r="V44" s="29">
        <v>7.4910000000000004E-2</v>
      </c>
      <c r="W44" s="29">
        <v>7.8520000000000006E-2</v>
      </c>
      <c r="X44" s="29">
        <v>7.3370000000000005E-2</v>
      </c>
      <c r="Y44" s="29">
        <v>7.8109999999999999E-2</v>
      </c>
      <c r="Z44" s="74">
        <v>7.1830000000000005E-2</v>
      </c>
      <c r="AA44" s="40">
        <f t="shared" si="4"/>
        <v>7.4871428571428575E-2</v>
      </c>
      <c r="AB44" s="77">
        <f t="shared" si="5"/>
        <v>99.828571428571436</v>
      </c>
      <c r="AC44" s="142"/>
    </row>
    <row r="45" spans="1:29" x14ac:dyDescent="0.25">
      <c r="A45" s="16" t="s">
        <v>44</v>
      </c>
      <c r="B45" s="73">
        <v>8.1769999999999995E-2</v>
      </c>
      <c r="C45" s="29">
        <v>8.4269999999999998E-2</v>
      </c>
      <c r="D45" s="29">
        <v>8.2769999999999996E-2</v>
      </c>
      <c r="E45" s="29">
        <v>6.9430000000000006E-2</v>
      </c>
      <c r="F45" s="29">
        <v>7.9890000000000003E-2</v>
      </c>
      <c r="G45" s="29">
        <v>7.6609999999999998E-2</v>
      </c>
      <c r="H45" s="74">
        <v>7.2709999999999997E-2</v>
      </c>
      <c r="I45" s="76">
        <f t="shared" si="0"/>
        <v>7.820714285714285E-2</v>
      </c>
      <c r="J45" s="49">
        <f t="shared" si="1"/>
        <v>104.27619047619048</v>
      </c>
      <c r="K45" s="28">
        <v>7.1809999999999999E-2</v>
      </c>
      <c r="L45" s="29">
        <v>7.4359999999999996E-2</v>
      </c>
      <c r="M45" s="29">
        <v>7.1900000000000006E-2</v>
      </c>
      <c r="N45" s="29">
        <v>6.7629999999999996E-2</v>
      </c>
      <c r="O45" s="29">
        <v>7.2480000000000003E-2</v>
      </c>
      <c r="P45" s="29">
        <v>7.4039999999999995E-2</v>
      </c>
      <c r="Q45" s="58">
        <v>7.1669999999999998E-2</v>
      </c>
      <c r="R45" s="40">
        <f t="shared" si="2"/>
        <v>7.1984285714285709E-2</v>
      </c>
      <c r="S45" s="49">
        <f t="shared" si="3"/>
        <v>95.97904761904762</v>
      </c>
      <c r="T45" s="28">
        <v>7.8810000000000005E-2</v>
      </c>
      <c r="U45" s="29">
        <v>7.3440000000000005E-2</v>
      </c>
      <c r="V45" s="29">
        <v>8.1820000000000004E-2</v>
      </c>
      <c r="W45" s="29">
        <v>7.5359999999999996E-2</v>
      </c>
      <c r="X45" s="29">
        <v>8.3960000000000007E-2</v>
      </c>
      <c r="Y45" s="29">
        <v>8.0949999999999994E-2</v>
      </c>
      <c r="Z45" s="74">
        <v>8.0390000000000003E-2</v>
      </c>
      <c r="AA45" s="40">
        <f t="shared" si="4"/>
        <v>7.9247142857142849E-2</v>
      </c>
      <c r="AB45" s="77">
        <f t="shared" si="5"/>
        <v>105.66285714285715</v>
      </c>
      <c r="AC45" s="142"/>
    </row>
    <row r="46" spans="1:29" x14ac:dyDescent="0.25">
      <c r="A46" s="16" t="s">
        <v>45</v>
      </c>
      <c r="B46" s="73">
        <v>6.9250000000000006E-2</v>
      </c>
      <c r="C46" s="29">
        <v>7.7950000000000005E-2</v>
      </c>
      <c r="D46" s="29">
        <v>7.7810000000000004E-2</v>
      </c>
      <c r="E46" s="29">
        <v>7.059E-2</v>
      </c>
      <c r="F46" s="29">
        <v>7.4859999999999996E-2</v>
      </c>
      <c r="G46" s="29">
        <v>7.4090000000000003E-2</v>
      </c>
      <c r="H46" s="74">
        <v>7.1730000000000002E-2</v>
      </c>
      <c r="I46" s="76">
        <f t="shared" si="0"/>
        <v>7.3754285714285703E-2</v>
      </c>
      <c r="J46" s="49">
        <f t="shared" si="1"/>
        <v>98.339047619047605</v>
      </c>
      <c r="K46" s="28">
        <v>7.2650000000000006E-2</v>
      </c>
      <c r="L46" s="29">
        <v>8.4959999999999994E-2</v>
      </c>
      <c r="M46" s="29">
        <v>7.7170000000000002E-2</v>
      </c>
      <c r="N46" s="29">
        <v>6.7339999999999997E-2</v>
      </c>
      <c r="O46" s="29">
        <v>7.7460000000000001E-2</v>
      </c>
      <c r="P46" s="29">
        <v>6.9169999999999995E-2</v>
      </c>
      <c r="Q46" s="58">
        <v>6.123E-2</v>
      </c>
      <c r="R46" s="40">
        <f t="shared" si="2"/>
        <v>7.2854285714285719E-2</v>
      </c>
      <c r="S46" s="49">
        <f t="shared" si="3"/>
        <v>97.139047619047631</v>
      </c>
      <c r="T46" s="28">
        <v>8.6349999999999996E-2</v>
      </c>
      <c r="U46" s="29">
        <v>6.6710000000000005E-2</v>
      </c>
      <c r="V46" s="29">
        <v>7.0120000000000002E-2</v>
      </c>
      <c r="W46" s="29">
        <v>5.7119999999999997E-2</v>
      </c>
      <c r="X46" s="29">
        <v>9.1899999999999996E-2</v>
      </c>
      <c r="Y46" s="29">
        <v>7.6700000000000004E-2</v>
      </c>
      <c r="Z46" s="74">
        <v>7.0510000000000003E-2</v>
      </c>
      <c r="AA46" s="40">
        <f t="shared" si="4"/>
        <v>7.4201428571428557E-2</v>
      </c>
      <c r="AB46" s="77">
        <f t="shared" si="5"/>
        <v>98.935238095238077</v>
      </c>
      <c r="AC46" s="142"/>
    </row>
    <row r="47" spans="1:29" x14ac:dyDescent="0.25">
      <c r="A47" s="16" t="s">
        <v>46</v>
      </c>
      <c r="B47" s="73">
        <v>7.392E-2</v>
      </c>
      <c r="C47" s="29">
        <v>7.8170000000000003E-2</v>
      </c>
      <c r="D47" s="29">
        <v>7.6609999999999998E-2</v>
      </c>
      <c r="E47" s="29">
        <v>7.2889999999999996E-2</v>
      </c>
      <c r="F47" s="29">
        <v>7.5130000000000002E-2</v>
      </c>
      <c r="G47" s="29">
        <v>6.8989999999999996E-2</v>
      </c>
      <c r="H47" s="74">
        <v>6.6110000000000002E-2</v>
      </c>
      <c r="I47" s="76">
        <f t="shared" si="0"/>
        <v>7.3117142857142867E-2</v>
      </c>
      <c r="J47" s="49">
        <f t="shared" si="1"/>
        <v>97.489523809523831</v>
      </c>
      <c r="K47" s="28">
        <v>7.7219999999999997E-2</v>
      </c>
      <c r="L47" s="29">
        <v>7.4139999999999998E-2</v>
      </c>
      <c r="M47" s="29">
        <v>7.0120000000000002E-2</v>
      </c>
      <c r="N47" s="29">
        <v>7.6439999999999994E-2</v>
      </c>
      <c r="O47" s="29">
        <v>7.5259999999999994E-2</v>
      </c>
      <c r="P47" s="29">
        <v>7.392E-2</v>
      </c>
      <c r="Q47" s="58">
        <v>7.4550000000000005E-2</v>
      </c>
      <c r="R47" s="40">
        <f t="shared" si="2"/>
        <v>7.4521428571428558E-2</v>
      </c>
      <c r="S47" s="49">
        <f t="shared" si="3"/>
        <v>99.361904761904754</v>
      </c>
      <c r="T47" s="28">
        <v>7.2690000000000005E-2</v>
      </c>
      <c r="U47" s="29">
        <v>6.8099999999999994E-2</v>
      </c>
      <c r="V47" s="29">
        <v>6.8699999999999997E-2</v>
      </c>
      <c r="W47" s="29">
        <v>6.9650000000000004E-2</v>
      </c>
      <c r="X47" s="29">
        <v>7.7049999999999993E-2</v>
      </c>
      <c r="Y47" s="29">
        <v>7.5160000000000005E-2</v>
      </c>
      <c r="Z47" s="74">
        <v>7.3169999999999999E-2</v>
      </c>
      <c r="AA47" s="40">
        <f t="shared" si="4"/>
        <v>7.2074285714285716E-2</v>
      </c>
      <c r="AB47" s="77">
        <f t="shared" si="5"/>
        <v>96.099047619047624</v>
      </c>
      <c r="AC47" s="142"/>
    </row>
    <row r="48" spans="1:29" x14ac:dyDescent="0.25">
      <c r="A48" s="16" t="s">
        <v>47</v>
      </c>
      <c r="B48" s="73">
        <v>6.3700000000000007E-2</v>
      </c>
      <c r="C48" s="29">
        <v>7.7280000000000001E-2</v>
      </c>
      <c r="D48" s="29">
        <v>7.0430000000000006E-2</v>
      </c>
      <c r="E48" s="29">
        <v>7.5469999999999995E-2</v>
      </c>
      <c r="F48" s="29">
        <v>7.7499999999999999E-2</v>
      </c>
      <c r="G48" s="29">
        <v>7.6749999999999999E-2</v>
      </c>
      <c r="H48" s="74">
        <v>7.3219999999999993E-2</v>
      </c>
      <c r="I48" s="76">
        <f t="shared" si="0"/>
        <v>7.3478571428571421E-2</v>
      </c>
      <c r="J48" s="49">
        <f t="shared" si="1"/>
        <v>97.971428571428561</v>
      </c>
      <c r="K48" s="28">
        <v>7.5170000000000001E-2</v>
      </c>
      <c r="L48" s="29">
        <v>7.8299999999999995E-2</v>
      </c>
      <c r="M48" s="29">
        <v>7.1849999999999997E-2</v>
      </c>
      <c r="N48" s="29">
        <v>7.1319999999999995E-2</v>
      </c>
      <c r="O48" s="29">
        <v>7.4990000000000001E-2</v>
      </c>
      <c r="P48" s="29">
        <v>7.2590000000000002E-2</v>
      </c>
      <c r="Q48" s="58">
        <v>7.6850000000000002E-2</v>
      </c>
      <c r="R48" s="40">
        <f t="shared" si="2"/>
        <v>7.4438571428571437E-2</v>
      </c>
      <c r="S48" s="49">
        <f t="shared" si="3"/>
        <v>99.25142857142859</v>
      </c>
      <c r="T48" s="28">
        <v>7.1959999999999996E-2</v>
      </c>
      <c r="U48" s="29">
        <v>8.1430000000000002E-2</v>
      </c>
      <c r="V48" s="29">
        <v>8.0680000000000002E-2</v>
      </c>
      <c r="W48" s="29">
        <v>7.0749999999999993E-2</v>
      </c>
      <c r="X48" s="29">
        <v>7.3230000000000003E-2</v>
      </c>
      <c r="Y48" s="29">
        <v>7.7049999999999993E-2</v>
      </c>
      <c r="Z48" s="74">
        <v>7.3410000000000003E-2</v>
      </c>
      <c r="AA48" s="40">
        <f t="shared" si="4"/>
        <v>7.550142857142858E-2</v>
      </c>
      <c r="AB48" s="77">
        <f t="shared" si="5"/>
        <v>100.66857142857144</v>
      </c>
      <c r="AC48" s="142"/>
    </row>
    <row r="49" spans="1:29" x14ac:dyDescent="0.25">
      <c r="A49" s="16" t="s">
        <v>48</v>
      </c>
      <c r="B49" s="73">
        <v>7.5009999999999993E-2</v>
      </c>
      <c r="C49" s="29">
        <v>7.7259999999999995E-2</v>
      </c>
      <c r="D49" s="29">
        <v>7.571E-2</v>
      </c>
      <c r="E49" s="29">
        <v>7.6139999999999999E-2</v>
      </c>
      <c r="F49" s="29">
        <v>7.1400000000000005E-2</v>
      </c>
      <c r="G49" s="29">
        <v>7.492E-2</v>
      </c>
      <c r="H49" s="74">
        <v>7.4050000000000005E-2</v>
      </c>
      <c r="I49" s="76">
        <f t="shared" si="0"/>
        <v>7.4927142857142859E-2</v>
      </c>
      <c r="J49" s="49">
        <f t="shared" si="1"/>
        <v>99.902857142857144</v>
      </c>
      <c r="K49" s="28">
        <v>7.1419999999999997E-2</v>
      </c>
      <c r="L49" s="29">
        <v>7.2559999999999999E-2</v>
      </c>
      <c r="M49" s="29">
        <v>6.5060000000000007E-2</v>
      </c>
      <c r="N49" s="29">
        <v>7.0220000000000005E-2</v>
      </c>
      <c r="O49" s="29">
        <v>7.3209999999999997E-2</v>
      </c>
      <c r="P49" s="29">
        <v>6.6699999999999995E-2</v>
      </c>
      <c r="Q49" s="58">
        <v>7.0360000000000006E-2</v>
      </c>
      <c r="R49" s="40">
        <f t="shared" si="2"/>
        <v>6.9932857142857144E-2</v>
      </c>
      <c r="S49" s="49">
        <f t="shared" si="3"/>
        <v>93.243809523809531</v>
      </c>
      <c r="T49" s="28">
        <v>6.9099999999999995E-2</v>
      </c>
      <c r="U49" s="29">
        <v>7.2349999999999998E-2</v>
      </c>
      <c r="V49" s="29">
        <v>7.5340000000000004E-2</v>
      </c>
      <c r="W49" s="29">
        <v>6.9709999999999994E-2</v>
      </c>
      <c r="X49" s="29">
        <v>7.7780000000000002E-2</v>
      </c>
      <c r="Y49" s="29">
        <v>7.1230000000000002E-2</v>
      </c>
      <c r="Z49" s="74">
        <v>7.4679999999999996E-2</v>
      </c>
      <c r="AA49" s="40">
        <f t="shared" si="4"/>
        <v>7.2884285714285721E-2</v>
      </c>
      <c r="AB49" s="77">
        <f t="shared" si="5"/>
        <v>97.179047619047637</v>
      </c>
      <c r="AC49" s="142"/>
    </row>
    <row r="50" spans="1:29" x14ac:dyDescent="0.25">
      <c r="A50" s="16" t="s">
        <v>49</v>
      </c>
      <c r="B50" s="73">
        <v>6.6890000000000005E-2</v>
      </c>
      <c r="C50" s="29">
        <v>7.0980000000000001E-2</v>
      </c>
      <c r="D50" s="29">
        <v>7.1599999999999997E-2</v>
      </c>
      <c r="E50" s="29">
        <v>7.263E-2</v>
      </c>
      <c r="F50" s="29">
        <v>7.5079999999999994E-2</v>
      </c>
      <c r="G50" s="29">
        <v>7.2650000000000006E-2</v>
      </c>
      <c r="H50" s="74">
        <v>7.0739999999999997E-2</v>
      </c>
      <c r="I50" s="76">
        <f t="shared" si="0"/>
        <v>7.150999999999999E-2</v>
      </c>
      <c r="J50" s="49">
        <f t="shared" si="1"/>
        <v>95.346666666666664</v>
      </c>
      <c r="K50" s="28">
        <v>6.7489999999999994E-2</v>
      </c>
      <c r="L50" s="29">
        <v>7.2840000000000002E-2</v>
      </c>
      <c r="M50" s="29">
        <v>6.4610000000000001E-2</v>
      </c>
      <c r="N50" s="29">
        <v>6.6460000000000005E-2</v>
      </c>
      <c r="O50" s="29">
        <v>6.7949999999999997E-2</v>
      </c>
      <c r="P50" s="29">
        <v>6.6009999999999999E-2</v>
      </c>
      <c r="Q50" s="58">
        <v>6.7769999999999997E-2</v>
      </c>
      <c r="R50" s="40">
        <f t="shared" si="2"/>
        <v>6.7590000000000011E-2</v>
      </c>
      <c r="S50" s="49">
        <f t="shared" si="3"/>
        <v>90.120000000000019</v>
      </c>
      <c r="T50" s="28">
        <v>7.5749999999999998E-2</v>
      </c>
      <c r="U50" s="29">
        <v>7.7100000000000002E-2</v>
      </c>
      <c r="V50" s="29">
        <v>7.0559999999999998E-2</v>
      </c>
      <c r="W50" s="29">
        <v>7.6499999999999999E-2</v>
      </c>
      <c r="X50" s="29">
        <v>7.5209999999999999E-2</v>
      </c>
      <c r="Y50" s="29">
        <v>7.6130000000000003E-2</v>
      </c>
      <c r="Z50" s="74">
        <v>6.9970000000000004E-2</v>
      </c>
      <c r="AA50" s="40">
        <f t="shared" si="4"/>
        <v>7.4459999999999998E-2</v>
      </c>
      <c r="AB50" s="77">
        <f t="shared" si="5"/>
        <v>99.28</v>
      </c>
      <c r="AC50" s="142"/>
    </row>
    <row r="51" spans="1:29" x14ac:dyDescent="0.25">
      <c r="A51" s="16" t="s">
        <v>50</v>
      </c>
      <c r="B51" s="73">
        <v>7.4569999999999997E-2</v>
      </c>
      <c r="C51" s="29">
        <v>7.5499999999999998E-2</v>
      </c>
      <c r="D51" s="29">
        <v>7.0660000000000001E-2</v>
      </c>
      <c r="E51" s="29">
        <v>7.5929999999999997E-2</v>
      </c>
      <c r="F51" s="29">
        <v>7.6550000000000007E-2</v>
      </c>
      <c r="G51" s="29">
        <v>7.0209999999999995E-2</v>
      </c>
      <c r="H51" s="74">
        <v>7.2319999999999995E-2</v>
      </c>
      <c r="I51" s="76">
        <f t="shared" si="0"/>
        <v>7.3677142857142858E-2</v>
      </c>
      <c r="J51" s="49">
        <f t="shared" si="1"/>
        <v>98.236190476190473</v>
      </c>
      <c r="K51" s="28">
        <v>7.6780000000000001E-2</v>
      </c>
      <c r="L51" s="29">
        <v>7.6539999999999997E-2</v>
      </c>
      <c r="M51" s="29">
        <v>7.1260000000000004E-2</v>
      </c>
      <c r="N51" s="29">
        <v>8.0979999999999996E-2</v>
      </c>
      <c r="O51" s="29">
        <v>7.5889999999999999E-2</v>
      </c>
      <c r="P51" s="29">
        <v>7.2270000000000001E-2</v>
      </c>
      <c r="Q51" s="58">
        <v>7.732E-2</v>
      </c>
      <c r="R51" s="40">
        <f t="shared" si="2"/>
        <v>7.5862857142857135E-2</v>
      </c>
      <c r="S51" s="49">
        <f t="shared" si="3"/>
        <v>101.15047619047618</v>
      </c>
      <c r="T51" s="28">
        <v>7.2599999999999998E-2</v>
      </c>
      <c r="U51" s="29">
        <v>7.5670000000000001E-2</v>
      </c>
      <c r="V51" s="29">
        <v>7.0629999999999998E-2</v>
      </c>
      <c r="W51" s="29">
        <v>6.9139999999999993E-2</v>
      </c>
      <c r="X51" s="29">
        <v>7.6450000000000004E-2</v>
      </c>
      <c r="Y51" s="29">
        <v>8.0649999999999999E-2</v>
      </c>
      <c r="Z51" s="74">
        <v>6.7070000000000005E-2</v>
      </c>
      <c r="AA51" s="40">
        <f t="shared" si="4"/>
        <v>7.3172857142857151E-2</v>
      </c>
      <c r="AB51" s="77">
        <f t="shared" si="5"/>
        <v>97.563809523809539</v>
      </c>
      <c r="AC51" s="142"/>
    </row>
    <row r="52" spans="1:29" x14ac:dyDescent="0.25">
      <c r="A52" s="16" t="s">
        <v>51</v>
      </c>
      <c r="B52" s="73">
        <v>8.0399999999999999E-2</v>
      </c>
      <c r="C52" s="29">
        <v>7.6689999999999994E-2</v>
      </c>
      <c r="D52" s="29">
        <v>7.9439999999999997E-2</v>
      </c>
      <c r="E52" s="29">
        <v>7.3859999999999995E-2</v>
      </c>
      <c r="F52" s="29">
        <v>7.6219999999999996E-2</v>
      </c>
      <c r="G52" s="29">
        <v>7.3270000000000002E-2</v>
      </c>
      <c r="H52" s="74">
        <v>7.5039999999999996E-2</v>
      </c>
      <c r="I52" s="76">
        <f t="shared" si="0"/>
        <v>7.6417142857142864E-2</v>
      </c>
      <c r="J52" s="49">
        <f t="shared" si="1"/>
        <v>101.88952380952384</v>
      </c>
      <c r="K52" s="28">
        <v>7.8140000000000001E-2</v>
      </c>
      <c r="L52" s="29">
        <v>7.5090000000000004E-2</v>
      </c>
      <c r="M52" s="29">
        <v>6.8529999999999994E-2</v>
      </c>
      <c r="N52" s="29">
        <v>6.9720000000000004E-2</v>
      </c>
      <c r="O52" s="29">
        <v>7.4829999999999994E-2</v>
      </c>
      <c r="P52" s="29">
        <v>6.9989999999999997E-2</v>
      </c>
      <c r="Q52" s="58">
        <v>7.2520000000000001E-2</v>
      </c>
      <c r="R52" s="40">
        <f t="shared" si="2"/>
        <v>7.2688571428571436E-2</v>
      </c>
      <c r="S52" s="49">
        <f t="shared" si="3"/>
        <v>96.918095238095248</v>
      </c>
      <c r="T52" s="28">
        <v>7.1859999999999993E-2</v>
      </c>
      <c r="U52" s="29">
        <v>7.2730000000000003E-2</v>
      </c>
      <c r="V52" s="29">
        <v>7.8390000000000001E-2</v>
      </c>
      <c r="W52" s="29">
        <v>7.0680000000000007E-2</v>
      </c>
      <c r="X52" s="29">
        <v>7.8369999999999995E-2</v>
      </c>
      <c r="Y52" s="29">
        <v>7.5170000000000001E-2</v>
      </c>
      <c r="Z52" s="74">
        <v>7.5980000000000006E-2</v>
      </c>
      <c r="AA52" s="40">
        <f t="shared" si="4"/>
        <v>7.4740000000000015E-2</v>
      </c>
      <c r="AB52" s="77">
        <f t="shared" si="5"/>
        <v>99.653333333333364</v>
      </c>
      <c r="AC52" s="142"/>
    </row>
    <row r="53" spans="1:29" x14ac:dyDescent="0.25">
      <c r="A53" s="16" t="s">
        <v>52</v>
      </c>
      <c r="B53" s="73">
        <v>7.6069999999999999E-2</v>
      </c>
      <c r="C53" s="29">
        <v>7.961E-2</v>
      </c>
      <c r="D53" s="29">
        <v>7.596E-2</v>
      </c>
      <c r="E53" s="29">
        <v>7.2959999999999997E-2</v>
      </c>
      <c r="F53" s="29">
        <v>7.8060000000000004E-2</v>
      </c>
      <c r="G53" s="29">
        <v>7.5560000000000002E-2</v>
      </c>
      <c r="H53" s="74">
        <v>7.6799999999999993E-2</v>
      </c>
      <c r="I53" s="76">
        <f t="shared" si="0"/>
        <v>7.6431428571428581E-2</v>
      </c>
      <c r="J53" s="49">
        <f t="shared" si="1"/>
        <v>101.90857142857143</v>
      </c>
      <c r="K53" s="28">
        <v>7.6910000000000006E-2</v>
      </c>
      <c r="L53" s="29">
        <v>7.3230000000000003E-2</v>
      </c>
      <c r="M53" s="29">
        <v>7.0620000000000002E-2</v>
      </c>
      <c r="N53" s="29">
        <v>7.1410000000000001E-2</v>
      </c>
      <c r="O53" s="29">
        <v>7.7880000000000005E-2</v>
      </c>
      <c r="P53" s="29">
        <v>7.3749999999999996E-2</v>
      </c>
      <c r="Q53" s="58">
        <v>7.5850000000000001E-2</v>
      </c>
      <c r="R53" s="40">
        <f t="shared" si="2"/>
        <v>7.4235714285714294E-2</v>
      </c>
      <c r="S53" s="49">
        <f t="shared" si="3"/>
        <v>98.980952380952388</v>
      </c>
      <c r="T53" s="28">
        <v>7.7119999999999994E-2</v>
      </c>
      <c r="U53" s="29">
        <v>7.4859999999999996E-2</v>
      </c>
      <c r="V53" s="29">
        <v>7.2739999999999999E-2</v>
      </c>
      <c r="W53" s="29">
        <v>7.109E-2</v>
      </c>
      <c r="X53" s="29">
        <v>7.1790000000000007E-2</v>
      </c>
      <c r="Y53" s="29">
        <v>7.5050000000000006E-2</v>
      </c>
      <c r="Z53" s="74">
        <v>7.2650000000000006E-2</v>
      </c>
      <c r="AA53" s="40">
        <f t="shared" si="4"/>
        <v>7.3614285714285729E-2</v>
      </c>
      <c r="AB53" s="77">
        <f t="shared" si="5"/>
        <v>98.15238095238098</v>
      </c>
      <c r="AC53" s="142"/>
    </row>
    <row r="54" spans="1:29" x14ac:dyDescent="0.25">
      <c r="A54" s="16" t="s">
        <v>53</v>
      </c>
      <c r="B54" s="73">
        <v>7.3260000000000006E-2</v>
      </c>
      <c r="C54" s="29">
        <v>8.0949999999999994E-2</v>
      </c>
      <c r="D54" s="29">
        <v>7.3749999999999996E-2</v>
      </c>
      <c r="E54" s="29">
        <v>7.2609999999999994E-2</v>
      </c>
      <c r="F54" s="29">
        <v>7.8049999999999994E-2</v>
      </c>
      <c r="G54" s="29">
        <v>6.6180000000000003E-2</v>
      </c>
      <c r="H54" s="74">
        <v>7.9390000000000002E-2</v>
      </c>
      <c r="I54" s="76">
        <f t="shared" si="0"/>
        <v>7.4884285714285723E-2</v>
      </c>
      <c r="J54" s="49">
        <f t="shared" si="1"/>
        <v>99.845714285714308</v>
      </c>
      <c r="K54" s="28">
        <v>7.7729999999999994E-2</v>
      </c>
      <c r="L54" s="29">
        <v>7.2069999999999995E-2</v>
      </c>
      <c r="M54" s="29">
        <v>7.0389999999999994E-2</v>
      </c>
      <c r="N54" s="29">
        <v>6.9790000000000005E-2</v>
      </c>
      <c r="O54" s="29">
        <v>8.2339999999999997E-2</v>
      </c>
      <c r="P54" s="29">
        <v>6.9320000000000007E-2</v>
      </c>
      <c r="Q54" s="58">
        <v>7.4639999999999998E-2</v>
      </c>
      <c r="R54" s="40">
        <f t="shared" si="2"/>
        <v>7.3754285714285703E-2</v>
      </c>
      <c r="S54" s="49">
        <f t="shared" si="3"/>
        <v>98.339047619047605</v>
      </c>
      <c r="T54" s="28">
        <v>7.5329999999999994E-2</v>
      </c>
      <c r="U54" s="29">
        <v>6.8809999999999996E-2</v>
      </c>
      <c r="V54" s="29">
        <v>6.5820000000000004E-2</v>
      </c>
      <c r="W54" s="29">
        <v>7.3429999999999995E-2</v>
      </c>
      <c r="X54" s="29">
        <v>7.4389999999999998E-2</v>
      </c>
      <c r="Y54" s="29">
        <v>7.4499999999999997E-2</v>
      </c>
      <c r="Z54" s="74">
        <v>5.5789999999999999E-2</v>
      </c>
      <c r="AA54" s="40">
        <f t="shared" si="4"/>
        <v>6.9724285714285711E-2</v>
      </c>
      <c r="AB54" s="77">
        <f t="shared" si="5"/>
        <v>92.965714285714284</v>
      </c>
      <c r="AC54" s="142"/>
    </row>
    <row r="55" spans="1:29" x14ac:dyDescent="0.25">
      <c r="A55" s="16" t="s">
        <v>54</v>
      </c>
      <c r="B55" s="73">
        <v>8.0210000000000004E-2</v>
      </c>
      <c r="C55" s="29">
        <v>7.6569999999999999E-2</v>
      </c>
      <c r="D55" s="29">
        <v>7.9469999999999999E-2</v>
      </c>
      <c r="E55" s="29">
        <v>8.2949999999999996E-2</v>
      </c>
      <c r="F55" s="29">
        <v>8.1720000000000001E-2</v>
      </c>
      <c r="G55" s="29">
        <v>7.918E-2</v>
      </c>
      <c r="H55" s="74">
        <v>7.5740000000000002E-2</v>
      </c>
      <c r="I55" s="76">
        <f t="shared" si="0"/>
        <v>7.9405714285714302E-2</v>
      </c>
      <c r="J55" s="49">
        <f t="shared" si="1"/>
        <v>105.87428571428575</v>
      </c>
      <c r="K55" s="28">
        <v>7.4859999999999996E-2</v>
      </c>
      <c r="L55" s="29">
        <v>7.8189999999999996E-2</v>
      </c>
      <c r="M55" s="29">
        <v>7.7030000000000001E-2</v>
      </c>
      <c r="N55" s="29">
        <v>7.8060000000000004E-2</v>
      </c>
      <c r="O55" s="29">
        <v>8.2949999999999996E-2</v>
      </c>
      <c r="P55" s="29">
        <v>7.8240000000000004E-2</v>
      </c>
      <c r="Q55" s="58">
        <v>8.3180000000000004E-2</v>
      </c>
      <c r="R55" s="40">
        <f t="shared" si="2"/>
        <v>7.8930000000000014E-2</v>
      </c>
      <c r="S55" s="49">
        <f t="shared" si="3"/>
        <v>105.24000000000002</v>
      </c>
      <c r="T55" s="28">
        <v>8.1129999999999994E-2</v>
      </c>
      <c r="U55" s="29">
        <v>7.8609999999999999E-2</v>
      </c>
      <c r="V55" s="29">
        <v>7.1819999999999995E-2</v>
      </c>
      <c r="W55" s="29">
        <v>7.7549999999999994E-2</v>
      </c>
      <c r="X55" s="29">
        <v>7.7329999999999996E-2</v>
      </c>
      <c r="Y55" s="29">
        <v>7.6259999999999994E-2</v>
      </c>
      <c r="Z55" s="74">
        <v>7.6539999999999997E-2</v>
      </c>
      <c r="AA55" s="40">
        <f t="shared" si="4"/>
        <v>7.7034285714285708E-2</v>
      </c>
      <c r="AB55" s="77">
        <f t="shared" si="5"/>
        <v>102.71238095238095</v>
      </c>
      <c r="AC55" s="142"/>
    </row>
    <row r="56" spans="1:29" x14ac:dyDescent="0.25">
      <c r="A56" s="16" t="s">
        <v>55</v>
      </c>
      <c r="B56" s="73">
        <v>7.5179999999999997E-2</v>
      </c>
      <c r="C56" s="29">
        <v>7.5630000000000003E-2</v>
      </c>
      <c r="D56" s="29">
        <v>7.6969999999999997E-2</v>
      </c>
      <c r="E56" s="29">
        <v>7.0120000000000002E-2</v>
      </c>
      <c r="F56" s="29">
        <v>7.6759999999999995E-2</v>
      </c>
      <c r="G56" s="29">
        <v>6.8390000000000006E-2</v>
      </c>
      <c r="H56" s="74">
        <v>7.1959999999999996E-2</v>
      </c>
      <c r="I56" s="76">
        <f t="shared" si="0"/>
        <v>7.3572857142857134E-2</v>
      </c>
      <c r="J56" s="49">
        <f t="shared" si="1"/>
        <v>98.097142857142856</v>
      </c>
      <c r="K56" s="28">
        <v>7.9289999999999999E-2</v>
      </c>
      <c r="L56" s="29">
        <v>7.6980000000000007E-2</v>
      </c>
      <c r="M56" s="29">
        <v>7.0139999999999994E-2</v>
      </c>
      <c r="N56" s="29">
        <v>6.8729999999999999E-2</v>
      </c>
      <c r="O56" s="29">
        <v>7.3139999999999997E-2</v>
      </c>
      <c r="P56" s="29">
        <v>7.2330000000000005E-2</v>
      </c>
      <c r="Q56" s="58">
        <v>7.5139999999999998E-2</v>
      </c>
      <c r="R56" s="40">
        <f t="shared" si="2"/>
        <v>7.367857142857144E-2</v>
      </c>
      <c r="S56" s="49">
        <f t="shared" si="3"/>
        <v>98.238095238095255</v>
      </c>
      <c r="T56" s="28">
        <v>7.2969999999999993E-2</v>
      </c>
      <c r="U56" s="29">
        <v>7.3459999999999998E-2</v>
      </c>
      <c r="V56" s="29">
        <v>7.2679999999999995E-2</v>
      </c>
      <c r="W56" s="29">
        <v>7.4329999999999993E-2</v>
      </c>
      <c r="X56" s="29">
        <v>7.9939999999999997E-2</v>
      </c>
      <c r="Y56" s="29">
        <v>8.1220000000000001E-2</v>
      </c>
      <c r="Z56" s="74">
        <v>7.0489999999999997E-2</v>
      </c>
      <c r="AA56" s="40">
        <f t="shared" si="4"/>
        <v>7.5012857142857145E-2</v>
      </c>
      <c r="AB56" s="77">
        <f t="shared" si="5"/>
        <v>100.01714285714287</v>
      </c>
      <c r="AC56" s="142"/>
    </row>
    <row r="57" spans="1:29" x14ac:dyDescent="0.25">
      <c r="A57" s="16" t="s">
        <v>56</v>
      </c>
      <c r="B57" s="73">
        <v>7.1910000000000002E-2</v>
      </c>
      <c r="C57" s="29">
        <v>7.2800000000000004E-2</v>
      </c>
      <c r="D57" s="29">
        <v>7.8979999999999995E-2</v>
      </c>
      <c r="E57" s="29">
        <v>7.1440000000000003E-2</v>
      </c>
      <c r="F57" s="29">
        <v>7.8710000000000002E-2</v>
      </c>
      <c r="G57" s="29">
        <v>7.6329999999999995E-2</v>
      </c>
      <c r="H57" s="74">
        <v>7.2849999999999998E-2</v>
      </c>
      <c r="I57" s="76">
        <f t="shared" si="0"/>
        <v>7.4717142857142857E-2</v>
      </c>
      <c r="J57" s="49">
        <f t="shared" si="1"/>
        <v>99.622857142857143</v>
      </c>
      <c r="K57" s="28">
        <v>7.0029999999999995E-2</v>
      </c>
      <c r="L57" s="29">
        <v>6.6949999999999996E-2</v>
      </c>
      <c r="M57" s="29">
        <v>6.2899999999999998E-2</v>
      </c>
      <c r="N57" s="29">
        <v>6.5310000000000007E-2</v>
      </c>
      <c r="O57" s="29">
        <v>7.6079999999999995E-2</v>
      </c>
      <c r="P57" s="29">
        <v>7.4399999999999994E-2</v>
      </c>
      <c r="Q57" s="58">
        <v>6.1769999999999999E-2</v>
      </c>
      <c r="R57" s="40">
        <f t="shared" si="2"/>
        <v>6.8205714285714286E-2</v>
      </c>
      <c r="S57" s="49">
        <f t="shared" si="3"/>
        <v>90.940952380952382</v>
      </c>
      <c r="T57" s="28">
        <v>8.3140000000000006E-2</v>
      </c>
      <c r="U57" s="29">
        <v>7.6329999999999995E-2</v>
      </c>
      <c r="V57" s="29">
        <v>7.8719999999999998E-2</v>
      </c>
      <c r="W57" s="29">
        <v>8.7230000000000002E-2</v>
      </c>
      <c r="X57" s="29">
        <v>8.1220000000000001E-2</v>
      </c>
      <c r="Y57" s="29">
        <v>8.6550000000000002E-2</v>
      </c>
      <c r="Z57" s="74">
        <v>7.639E-2</v>
      </c>
      <c r="AA57" s="40">
        <f t="shared" si="4"/>
        <v>8.1368571428571443E-2</v>
      </c>
      <c r="AB57" s="77">
        <f t="shared" si="5"/>
        <v>108.4914285714286</v>
      </c>
      <c r="AC57" s="142"/>
    </row>
    <row r="58" spans="1:29" x14ac:dyDescent="0.25">
      <c r="A58" s="16" t="s">
        <v>57</v>
      </c>
      <c r="B58" s="73">
        <v>7.2459999999999997E-2</v>
      </c>
      <c r="C58" s="29">
        <v>8.498E-2</v>
      </c>
      <c r="D58" s="29">
        <v>7.8490000000000004E-2</v>
      </c>
      <c r="E58" s="29">
        <v>7.7840000000000006E-2</v>
      </c>
      <c r="F58" s="29">
        <v>7.5249999999999997E-2</v>
      </c>
      <c r="G58" s="29">
        <v>7.9399999999999998E-2</v>
      </c>
      <c r="H58" s="74">
        <v>7.5859999999999997E-2</v>
      </c>
      <c r="I58" s="76">
        <f t="shared" si="0"/>
        <v>7.7754285714285706E-2</v>
      </c>
      <c r="J58" s="49">
        <f t="shared" si="1"/>
        <v>103.67238095238093</v>
      </c>
      <c r="K58" s="28">
        <v>7.9070000000000001E-2</v>
      </c>
      <c r="L58" s="29">
        <v>7.3219999999999993E-2</v>
      </c>
      <c r="M58" s="29">
        <v>7.6910000000000006E-2</v>
      </c>
      <c r="N58" s="29">
        <v>7.9729999999999995E-2</v>
      </c>
      <c r="O58" s="29">
        <v>6.7650000000000002E-2</v>
      </c>
      <c r="P58" s="29">
        <v>6.991E-2</v>
      </c>
      <c r="Q58" s="58">
        <v>8.1960000000000005E-2</v>
      </c>
      <c r="R58" s="40">
        <f t="shared" si="2"/>
        <v>7.5492857142857139E-2</v>
      </c>
      <c r="S58" s="49">
        <f t="shared" si="3"/>
        <v>100.65714285714287</v>
      </c>
      <c r="T58" s="28">
        <v>7.6600000000000001E-2</v>
      </c>
      <c r="U58" s="29">
        <v>9.3340000000000006E-2</v>
      </c>
      <c r="V58" s="29">
        <v>8.5319999999999993E-2</v>
      </c>
      <c r="W58" s="29">
        <v>5.7049999999999997E-2</v>
      </c>
      <c r="X58" s="29">
        <v>8.3900000000000002E-2</v>
      </c>
      <c r="Y58" s="29">
        <v>8.1009999999999999E-2</v>
      </c>
      <c r="Z58" s="74">
        <v>7.2679999999999995E-2</v>
      </c>
      <c r="AA58" s="40">
        <f t="shared" si="4"/>
        <v>7.8557142857142853E-2</v>
      </c>
      <c r="AB58" s="77">
        <f t="shared" si="5"/>
        <v>104.74285714285713</v>
      </c>
      <c r="AC58" s="142"/>
    </row>
    <row r="59" spans="1:29" x14ac:dyDescent="0.25">
      <c r="A59" s="16" t="s">
        <v>58</v>
      </c>
      <c r="B59" s="73">
        <v>4.5319999999999999E-2</v>
      </c>
      <c r="C59" s="29">
        <v>9.8030000000000006E-2</v>
      </c>
      <c r="D59" s="29">
        <v>9.572E-2</v>
      </c>
      <c r="E59" s="29">
        <v>0.11015</v>
      </c>
      <c r="F59" s="29">
        <v>6.8839999999999998E-2</v>
      </c>
      <c r="G59" s="29">
        <v>5.7180000000000002E-2</v>
      </c>
      <c r="H59" s="74">
        <v>9.9110000000000004E-2</v>
      </c>
      <c r="I59" s="76">
        <f t="shared" si="0"/>
        <v>8.2049999999999998E-2</v>
      </c>
      <c r="J59" s="49">
        <f t="shared" si="1"/>
        <v>109.4</v>
      </c>
      <c r="K59" s="28">
        <v>8.0339999999999995E-2</v>
      </c>
      <c r="L59" s="29">
        <v>5.5039999999999999E-2</v>
      </c>
      <c r="M59" s="29">
        <v>5.6000000000000001E-2</v>
      </c>
      <c r="N59" s="29">
        <v>7.5920000000000001E-2</v>
      </c>
      <c r="O59" s="29">
        <v>5.2490000000000002E-2</v>
      </c>
      <c r="P59" s="29">
        <v>3.6679999999999997E-2</v>
      </c>
      <c r="Q59" s="58">
        <v>7.4700000000000003E-2</v>
      </c>
      <c r="R59" s="40">
        <f t="shared" si="2"/>
        <v>6.1595714285714274E-2</v>
      </c>
      <c r="S59" s="49">
        <f t="shared" si="3"/>
        <v>82.127619047619035</v>
      </c>
      <c r="T59" s="28">
        <v>4.8529999999999997E-2</v>
      </c>
      <c r="U59" s="29">
        <v>5.28E-2</v>
      </c>
      <c r="V59" s="29">
        <v>5.5489999999999998E-2</v>
      </c>
      <c r="W59" s="29">
        <v>6.7100000000000007E-2</v>
      </c>
      <c r="X59" s="29">
        <v>9.7869999999999999E-2</v>
      </c>
      <c r="Y59" s="29">
        <v>4.4929999999999998E-2</v>
      </c>
      <c r="Z59" s="74">
        <v>6.1749999999999999E-2</v>
      </c>
      <c r="AA59" s="40">
        <f t="shared" si="4"/>
        <v>6.1210000000000001E-2</v>
      </c>
      <c r="AB59" s="77">
        <f t="shared" si="5"/>
        <v>81.613333333333344</v>
      </c>
      <c r="AC59" s="142"/>
    </row>
    <row r="60" spans="1:29" x14ac:dyDescent="0.25">
      <c r="A60" s="16" t="s">
        <v>59</v>
      </c>
      <c r="B60" s="73">
        <v>8.0490000000000006E-2</v>
      </c>
      <c r="C60" s="29" t="s">
        <v>166</v>
      </c>
      <c r="D60" s="29">
        <v>7.9869999999999997E-2</v>
      </c>
      <c r="E60" s="29">
        <v>7.8630000000000005E-2</v>
      </c>
      <c r="F60" s="29">
        <v>8.0759999999999998E-2</v>
      </c>
      <c r="G60" s="29">
        <v>8.4000000000000005E-2</v>
      </c>
      <c r="H60" s="74">
        <v>6.6790000000000002E-2</v>
      </c>
      <c r="I60" s="76">
        <f t="shared" si="0"/>
        <v>7.8423333333333331E-2</v>
      </c>
      <c r="J60" s="49">
        <f t="shared" si="1"/>
        <v>104.56444444444443</v>
      </c>
      <c r="K60" s="28">
        <v>7.4490000000000001E-2</v>
      </c>
      <c r="L60" s="29">
        <v>8.0519999999999994E-2</v>
      </c>
      <c r="M60" s="29">
        <v>7.5740000000000002E-2</v>
      </c>
      <c r="N60" s="29">
        <v>8.3119999999999999E-2</v>
      </c>
      <c r="O60" s="29">
        <v>8.4390000000000007E-2</v>
      </c>
      <c r="P60" s="29">
        <v>9.4119999999999995E-2</v>
      </c>
      <c r="Q60" s="58">
        <v>9.1539999999999996E-2</v>
      </c>
      <c r="R60" s="40">
        <f t="shared" si="2"/>
        <v>8.3417142857142856E-2</v>
      </c>
      <c r="S60" s="49">
        <f t="shared" si="3"/>
        <v>111.22285714285715</v>
      </c>
      <c r="T60" s="28">
        <v>7.3099999999999998E-2</v>
      </c>
      <c r="U60" s="29">
        <v>7.8320000000000001E-2</v>
      </c>
      <c r="V60" s="29">
        <v>8.3210000000000006E-2</v>
      </c>
      <c r="W60" s="29">
        <v>7.4209999999999998E-2</v>
      </c>
      <c r="X60" s="29">
        <v>8.609E-2</v>
      </c>
      <c r="Y60" s="29">
        <v>7.6109999999999997E-2</v>
      </c>
      <c r="Z60" s="74">
        <v>7.6100000000000001E-2</v>
      </c>
      <c r="AA60" s="40">
        <f t="shared" si="4"/>
        <v>7.8162857142857131E-2</v>
      </c>
      <c r="AB60" s="77">
        <f t="shared" si="5"/>
        <v>104.21714285714285</v>
      </c>
      <c r="AC60" s="142"/>
    </row>
    <row r="61" spans="1:29" x14ac:dyDescent="0.25">
      <c r="A61" s="16" t="s">
        <v>60</v>
      </c>
      <c r="B61" s="73">
        <v>7.8820000000000001E-2</v>
      </c>
      <c r="C61" s="29">
        <v>7.4429999999999996E-2</v>
      </c>
      <c r="D61" s="29">
        <v>7.3450000000000001E-2</v>
      </c>
      <c r="E61" s="29">
        <v>7.6300000000000007E-2</v>
      </c>
      <c r="F61" s="29">
        <v>7.0970000000000005E-2</v>
      </c>
      <c r="G61" s="29">
        <v>7.7670000000000003E-2</v>
      </c>
      <c r="H61" s="74">
        <v>6.9190000000000002E-2</v>
      </c>
      <c r="I61" s="76">
        <f t="shared" si="0"/>
        <v>7.4404285714285714E-2</v>
      </c>
      <c r="J61" s="49">
        <f t="shared" si="1"/>
        <v>99.205714285714279</v>
      </c>
      <c r="K61" s="28">
        <v>7.4770000000000003E-2</v>
      </c>
      <c r="L61" s="29">
        <v>7.6420000000000002E-2</v>
      </c>
      <c r="M61" s="29">
        <v>7.1220000000000006E-2</v>
      </c>
      <c r="N61" s="29">
        <v>7.4219999999999994E-2</v>
      </c>
      <c r="O61" s="29">
        <v>8.0689999999999998E-2</v>
      </c>
      <c r="P61" s="29">
        <v>7.5740000000000002E-2</v>
      </c>
      <c r="Q61" s="58">
        <v>7.6719999999999997E-2</v>
      </c>
      <c r="R61" s="40">
        <f t="shared" si="2"/>
        <v>7.5682857142857149E-2</v>
      </c>
      <c r="S61" s="49">
        <f t="shared" si="3"/>
        <v>100.91047619047619</v>
      </c>
      <c r="T61" s="28">
        <v>8.0790000000000001E-2</v>
      </c>
      <c r="U61" s="29">
        <v>8.3500000000000005E-2</v>
      </c>
      <c r="V61" s="29">
        <v>7.6939999999999995E-2</v>
      </c>
      <c r="W61" s="29">
        <v>7.553E-2</v>
      </c>
      <c r="X61" s="29">
        <v>7.1550000000000002E-2</v>
      </c>
      <c r="Y61" s="29">
        <v>7.8369999999999995E-2</v>
      </c>
      <c r="Z61" s="74">
        <v>8.2530000000000006E-2</v>
      </c>
      <c r="AA61" s="40">
        <f t="shared" si="4"/>
        <v>7.8458571428571419E-2</v>
      </c>
      <c r="AB61" s="77">
        <f t="shared" si="5"/>
        <v>104.61142857142856</v>
      </c>
      <c r="AC61" s="142"/>
    </row>
    <row r="62" spans="1:29" x14ac:dyDescent="0.25">
      <c r="A62" s="16" t="s">
        <v>61</v>
      </c>
      <c r="B62" s="73">
        <v>9.1189999999999993E-2</v>
      </c>
      <c r="C62" s="29">
        <v>8.3970000000000003E-2</v>
      </c>
      <c r="D62" s="29">
        <v>8.3419999999999994E-2</v>
      </c>
      <c r="E62" s="29">
        <v>0.11613999999999999</v>
      </c>
      <c r="F62" s="29">
        <v>0.11632000000000001</v>
      </c>
      <c r="G62" s="29">
        <v>0.12398000000000001</v>
      </c>
      <c r="H62" s="74">
        <v>0.12604000000000001</v>
      </c>
      <c r="I62" s="76">
        <f t="shared" si="0"/>
        <v>0.10586571428571427</v>
      </c>
      <c r="J62" s="49">
        <f t="shared" si="1"/>
        <v>141.15428571428569</v>
      </c>
      <c r="K62" s="28">
        <v>7.8009999999999996E-2</v>
      </c>
      <c r="L62" s="29">
        <v>8.8739999999999999E-2</v>
      </c>
      <c r="M62" s="29">
        <v>8.362E-2</v>
      </c>
      <c r="N62" s="29">
        <v>8.3360000000000004E-2</v>
      </c>
      <c r="O62" s="29">
        <v>9.4759999999999997E-2</v>
      </c>
      <c r="P62" s="29">
        <v>0.10335</v>
      </c>
      <c r="Q62" s="58">
        <v>9.017E-2</v>
      </c>
      <c r="R62" s="40">
        <f t="shared" si="2"/>
        <v>8.8858571428571426E-2</v>
      </c>
      <c r="S62" s="49">
        <f t="shared" si="3"/>
        <v>118.47809523809525</v>
      </c>
      <c r="T62" s="28">
        <v>7.5060000000000002E-2</v>
      </c>
      <c r="U62" s="29">
        <v>7.8509999999999996E-2</v>
      </c>
      <c r="V62" s="29">
        <v>7.9420000000000004E-2</v>
      </c>
      <c r="W62" s="29">
        <v>8.3089999999999997E-2</v>
      </c>
      <c r="X62" s="29">
        <v>7.0279999999999995E-2</v>
      </c>
      <c r="Y62" s="29">
        <v>7.2160000000000002E-2</v>
      </c>
      <c r="Z62" s="74">
        <v>7.4679999999999996E-2</v>
      </c>
      <c r="AA62" s="40">
        <f t="shared" si="4"/>
        <v>7.617142857142857E-2</v>
      </c>
      <c r="AB62" s="77">
        <f t="shared" si="5"/>
        <v>101.56190476190477</v>
      </c>
      <c r="AC62" s="142"/>
    </row>
    <row r="63" spans="1:29" x14ac:dyDescent="0.25">
      <c r="A63" s="16" t="s">
        <v>62</v>
      </c>
      <c r="B63" s="73">
        <v>8.0449999999999994E-2</v>
      </c>
      <c r="C63" s="29">
        <v>7.0910000000000001E-2</v>
      </c>
      <c r="D63" s="29">
        <v>7.7299999999999994E-2</v>
      </c>
      <c r="E63" s="29">
        <v>7.4649999999999994E-2</v>
      </c>
      <c r="F63" s="29">
        <v>6.5769999999999995E-2</v>
      </c>
      <c r="G63" s="29">
        <v>7.9450000000000007E-2</v>
      </c>
      <c r="H63" s="74">
        <v>7.2969999999999993E-2</v>
      </c>
      <c r="I63" s="76">
        <f t="shared" si="0"/>
        <v>7.4499999999999997E-2</v>
      </c>
      <c r="J63" s="49">
        <f t="shared" si="1"/>
        <v>99.333333333333329</v>
      </c>
      <c r="K63" s="28">
        <v>6.6970000000000002E-2</v>
      </c>
      <c r="L63" s="29">
        <v>8.3970000000000003E-2</v>
      </c>
      <c r="M63" s="29">
        <v>7.324E-2</v>
      </c>
      <c r="N63" s="29">
        <v>6.7629999999999996E-2</v>
      </c>
      <c r="O63" s="29">
        <v>7.3859999999999995E-2</v>
      </c>
      <c r="P63" s="29">
        <v>7.1120000000000003E-2</v>
      </c>
      <c r="Q63" s="58">
        <v>7.2760000000000005E-2</v>
      </c>
      <c r="R63" s="40">
        <f t="shared" si="2"/>
        <v>7.2792857142857145E-2</v>
      </c>
      <c r="S63" s="49">
        <f t="shared" si="3"/>
        <v>97.057142857142864</v>
      </c>
      <c r="T63" s="28">
        <v>6.7669999999999994E-2</v>
      </c>
      <c r="U63" s="29">
        <v>7.571E-2</v>
      </c>
      <c r="V63" s="29">
        <v>7.1239999999999998E-2</v>
      </c>
      <c r="W63" s="29">
        <v>7.1300000000000002E-2</v>
      </c>
      <c r="X63" s="29">
        <v>7.3719999999999994E-2</v>
      </c>
      <c r="Y63" s="29">
        <v>6.9199999999999998E-2</v>
      </c>
      <c r="Z63" s="74">
        <v>7.7539999999999998E-2</v>
      </c>
      <c r="AA63" s="40">
        <f t="shared" si="4"/>
        <v>7.2340000000000002E-2</v>
      </c>
      <c r="AB63" s="77">
        <f t="shared" si="5"/>
        <v>96.453333333333333</v>
      </c>
      <c r="AC63" s="142"/>
    </row>
    <row r="64" spans="1:29" x14ac:dyDescent="0.25">
      <c r="A64" s="16" t="s">
        <v>63</v>
      </c>
      <c r="B64" s="73">
        <v>7.9229999999999995E-2</v>
      </c>
      <c r="C64" s="29">
        <v>6.8930000000000005E-2</v>
      </c>
      <c r="D64" s="29">
        <v>7.2270000000000001E-2</v>
      </c>
      <c r="E64" s="29">
        <v>7.2739999999999999E-2</v>
      </c>
      <c r="F64" s="29">
        <v>6.5170000000000006E-2</v>
      </c>
      <c r="G64" s="29">
        <v>7.5050000000000006E-2</v>
      </c>
      <c r="H64" s="74">
        <v>6.8290000000000003E-2</v>
      </c>
      <c r="I64" s="76">
        <f t="shared" si="0"/>
        <v>7.1668571428571429E-2</v>
      </c>
      <c r="J64" s="49">
        <f t="shared" si="1"/>
        <v>95.558095238095248</v>
      </c>
      <c r="K64" s="28">
        <v>6.3250000000000001E-2</v>
      </c>
      <c r="L64" s="29">
        <v>7.9769999999999994E-2</v>
      </c>
      <c r="M64" s="29">
        <v>6.4339999999999994E-2</v>
      </c>
      <c r="N64" s="29">
        <v>6.4949999999999994E-2</v>
      </c>
      <c r="O64" s="29">
        <v>6.9500000000000006E-2</v>
      </c>
      <c r="P64" s="29">
        <v>6.411E-2</v>
      </c>
      <c r="Q64" s="58">
        <v>6.5009999999999998E-2</v>
      </c>
      <c r="R64" s="40">
        <f t="shared" si="2"/>
        <v>6.7275714285714286E-2</v>
      </c>
      <c r="S64" s="49">
        <f t="shared" si="3"/>
        <v>89.700952380952387</v>
      </c>
      <c r="T64" s="28">
        <v>6.7430000000000004E-2</v>
      </c>
      <c r="U64" s="29">
        <v>7.2029999999999997E-2</v>
      </c>
      <c r="V64" s="29">
        <v>8.0820000000000003E-2</v>
      </c>
      <c r="W64" s="29">
        <v>7.7189999999999995E-2</v>
      </c>
      <c r="X64" s="29">
        <v>7.6509999999999995E-2</v>
      </c>
      <c r="Y64" s="29">
        <v>6.4500000000000002E-2</v>
      </c>
      <c r="Z64" s="74">
        <v>8.7400000000000005E-2</v>
      </c>
      <c r="AA64" s="40">
        <f t="shared" si="4"/>
        <v>7.5125714285714282E-2</v>
      </c>
      <c r="AB64" s="77">
        <f t="shared" si="5"/>
        <v>100.16761904761904</v>
      </c>
      <c r="AC64" s="142"/>
    </row>
    <row r="65" spans="1:29" x14ac:dyDescent="0.25">
      <c r="A65" s="16" t="s">
        <v>64</v>
      </c>
      <c r="B65" s="73">
        <v>8.2280000000000006E-2</v>
      </c>
      <c r="C65" s="29">
        <v>8.2839999999999997E-2</v>
      </c>
      <c r="D65" s="29">
        <v>8.2919999999999994E-2</v>
      </c>
      <c r="E65" s="29">
        <v>7.7240000000000003E-2</v>
      </c>
      <c r="F65" s="29">
        <v>7.3830000000000007E-2</v>
      </c>
      <c r="G65" s="29">
        <v>8.9630000000000001E-2</v>
      </c>
      <c r="H65" s="74">
        <v>7.7009999999999995E-2</v>
      </c>
      <c r="I65" s="76">
        <f t="shared" si="0"/>
        <v>8.0821428571428572E-2</v>
      </c>
      <c r="J65" s="49">
        <f t="shared" si="1"/>
        <v>107.76190476190477</v>
      </c>
      <c r="K65" s="28">
        <v>6.9040000000000004E-2</v>
      </c>
      <c r="L65" s="29">
        <v>7.6560000000000003E-2</v>
      </c>
      <c r="M65" s="29">
        <v>7.0029999999999995E-2</v>
      </c>
      <c r="N65" s="29">
        <v>7.2389999999999996E-2</v>
      </c>
      <c r="O65" s="29">
        <v>7.0230000000000001E-2</v>
      </c>
      <c r="P65" s="29">
        <v>8.1449999999999995E-2</v>
      </c>
      <c r="Q65" s="58">
        <v>8.1309999999999993E-2</v>
      </c>
      <c r="R65" s="40">
        <f t="shared" si="2"/>
        <v>7.4429999999999996E-2</v>
      </c>
      <c r="S65" s="49">
        <f t="shared" si="3"/>
        <v>99.24</v>
      </c>
      <c r="T65" s="28">
        <v>7.9089999999999994E-2</v>
      </c>
      <c r="U65" s="29">
        <v>8.4779999999999994E-2</v>
      </c>
      <c r="V65" s="29">
        <v>7.3870000000000005E-2</v>
      </c>
      <c r="W65" s="29">
        <v>8.0990000000000006E-2</v>
      </c>
      <c r="X65" s="29">
        <v>7.5939999999999994E-2</v>
      </c>
      <c r="Y65" s="29">
        <v>7.4349999999999999E-2</v>
      </c>
      <c r="Z65" s="74">
        <v>7.8219999999999998E-2</v>
      </c>
      <c r="AA65" s="40">
        <f t="shared" si="4"/>
        <v>7.8177142857142848E-2</v>
      </c>
      <c r="AB65" s="77">
        <f t="shared" si="5"/>
        <v>104.23619047619046</v>
      </c>
      <c r="AC65" s="142"/>
    </row>
    <row r="66" spans="1:29" x14ac:dyDescent="0.25">
      <c r="A66" s="16" t="s">
        <v>65</v>
      </c>
      <c r="B66" s="73">
        <v>8.1879999999999994E-2</v>
      </c>
      <c r="C66" s="29">
        <v>7.6300000000000007E-2</v>
      </c>
      <c r="D66" s="29">
        <v>7.4349999999999999E-2</v>
      </c>
      <c r="E66" s="29">
        <v>7.6340000000000005E-2</v>
      </c>
      <c r="F66" s="29">
        <v>7.3499999999999996E-2</v>
      </c>
      <c r="G66" s="29">
        <v>7.6740000000000003E-2</v>
      </c>
      <c r="H66" s="74">
        <v>7.3020000000000002E-2</v>
      </c>
      <c r="I66" s="76">
        <f t="shared" si="0"/>
        <v>7.6018571428571421E-2</v>
      </c>
      <c r="J66" s="49">
        <f t="shared" si="1"/>
        <v>101.35809523809523</v>
      </c>
      <c r="K66" s="28">
        <v>6.7239999999999994E-2</v>
      </c>
      <c r="L66" s="29">
        <v>7.9659999999999995E-2</v>
      </c>
      <c r="M66" s="29">
        <v>6.5110000000000001E-2</v>
      </c>
      <c r="N66" s="29">
        <v>7.6499999999999999E-2</v>
      </c>
      <c r="O66" s="29">
        <v>7.6969999999999997E-2</v>
      </c>
      <c r="P66" s="29">
        <v>7.2599999999999998E-2</v>
      </c>
      <c r="Q66" s="58">
        <v>7.3999999999999996E-2</v>
      </c>
      <c r="R66" s="40">
        <f t="shared" si="2"/>
        <v>7.3154285714285713E-2</v>
      </c>
      <c r="S66" s="49">
        <f t="shared" si="3"/>
        <v>97.539047619047622</v>
      </c>
      <c r="T66" s="28">
        <v>7.5579999999999994E-2</v>
      </c>
      <c r="U66" s="29">
        <v>8.5319999999999993E-2</v>
      </c>
      <c r="V66" s="29">
        <v>8.0180000000000001E-2</v>
      </c>
      <c r="W66" s="29">
        <v>8.3900000000000002E-2</v>
      </c>
      <c r="X66" s="29">
        <v>7.2819999999999996E-2</v>
      </c>
      <c r="Y66" s="29">
        <v>7.9030000000000003E-2</v>
      </c>
      <c r="Z66" s="74">
        <v>8.5500000000000007E-2</v>
      </c>
      <c r="AA66" s="40">
        <f t="shared" si="4"/>
        <v>8.0332857142857136E-2</v>
      </c>
      <c r="AB66" s="77">
        <f t="shared" si="5"/>
        <v>107.11047619047618</v>
      </c>
      <c r="AC66" s="142"/>
    </row>
    <row r="67" spans="1:29" x14ac:dyDescent="0.25">
      <c r="A67" s="16" t="s">
        <v>66</v>
      </c>
      <c r="B67" s="73">
        <v>7.6249999999999998E-2</v>
      </c>
      <c r="C67" s="29">
        <v>7.3270000000000002E-2</v>
      </c>
      <c r="D67" s="29">
        <v>8.1170000000000006E-2</v>
      </c>
      <c r="E67" s="29">
        <v>7.4190000000000006E-2</v>
      </c>
      <c r="F67" s="29">
        <v>7.3959999999999998E-2</v>
      </c>
      <c r="G67" s="29">
        <v>7.3440000000000005E-2</v>
      </c>
      <c r="H67" s="74">
        <v>7.2770000000000001E-2</v>
      </c>
      <c r="I67" s="76">
        <f t="shared" si="0"/>
        <v>7.5007142857142856E-2</v>
      </c>
      <c r="J67" s="49">
        <f t="shared" si="1"/>
        <v>100.00952380952381</v>
      </c>
      <c r="K67" s="28">
        <v>6.8720000000000003E-2</v>
      </c>
      <c r="L67" s="29">
        <v>7.7420000000000003E-2</v>
      </c>
      <c r="M67" s="29">
        <v>6.6559999999999994E-2</v>
      </c>
      <c r="N67" s="29">
        <v>7.6259999999999994E-2</v>
      </c>
      <c r="O67" s="29">
        <v>8.8609999999999994E-2</v>
      </c>
      <c r="P67" s="29">
        <v>8.0890000000000004E-2</v>
      </c>
      <c r="Q67" s="58">
        <v>6.3310000000000005E-2</v>
      </c>
      <c r="R67" s="40">
        <f t="shared" si="2"/>
        <v>7.4538571428571426E-2</v>
      </c>
      <c r="S67" s="49">
        <f t="shared" si="3"/>
        <v>99.384761904761916</v>
      </c>
      <c r="T67" s="28">
        <v>7.6619999999999994E-2</v>
      </c>
      <c r="U67" s="29">
        <v>7.2620000000000004E-2</v>
      </c>
      <c r="V67" s="29">
        <v>6.7890000000000006E-2</v>
      </c>
      <c r="W67" s="29">
        <v>6.8400000000000002E-2</v>
      </c>
      <c r="X67" s="29">
        <v>6.3219999999999998E-2</v>
      </c>
      <c r="Y67" s="29">
        <v>8.0320000000000003E-2</v>
      </c>
      <c r="Z67" s="74">
        <v>8.5760000000000003E-2</v>
      </c>
      <c r="AA67" s="40">
        <f t="shared" si="4"/>
        <v>7.3547142857142853E-2</v>
      </c>
      <c r="AB67" s="77">
        <f t="shared" si="5"/>
        <v>98.062857142857141</v>
      </c>
      <c r="AC67" s="142"/>
    </row>
    <row r="68" spans="1:29" x14ac:dyDescent="0.25">
      <c r="A68" s="16" t="s">
        <v>67</v>
      </c>
      <c r="B68" s="73">
        <v>7.9479999999999995E-2</v>
      </c>
      <c r="C68" s="29">
        <v>5.8799999999999998E-2</v>
      </c>
      <c r="D68" s="29">
        <v>6.6919999999999993E-2</v>
      </c>
      <c r="E68" s="29">
        <v>9.1840000000000005E-2</v>
      </c>
      <c r="F68" s="29">
        <v>4.7109999999999999E-2</v>
      </c>
      <c r="G68" s="29">
        <v>7.6749999999999999E-2</v>
      </c>
      <c r="H68" s="74">
        <v>6.5180000000000002E-2</v>
      </c>
      <c r="I68" s="76">
        <f t="shared" si="0"/>
        <v>6.9439999999999988E-2</v>
      </c>
      <c r="J68" s="49">
        <f t="shared" si="1"/>
        <v>92.586666666666645</v>
      </c>
      <c r="K68" s="28">
        <v>6.3769999999999993E-2</v>
      </c>
      <c r="L68" s="29">
        <v>6.0170000000000001E-2</v>
      </c>
      <c r="M68" s="29">
        <v>7.8070000000000001E-2</v>
      </c>
      <c r="N68" s="29">
        <v>4.4089999999999997E-2</v>
      </c>
      <c r="O68" s="29">
        <v>9.2119999999999994E-2</v>
      </c>
      <c r="P68" s="29">
        <v>8.2189999999999999E-2</v>
      </c>
      <c r="Q68" s="58">
        <v>8.3610000000000004E-2</v>
      </c>
      <c r="R68" s="40">
        <f t="shared" si="2"/>
        <v>7.2002857142857132E-2</v>
      </c>
      <c r="S68" s="49">
        <f t="shared" si="3"/>
        <v>96.003809523809508</v>
      </c>
      <c r="T68" s="28">
        <v>8.9039999999999994E-2</v>
      </c>
      <c r="U68" s="29">
        <v>5.527E-2</v>
      </c>
      <c r="V68" s="29">
        <v>5.5849999999999997E-2</v>
      </c>
      <c r="W68" s="29">
        <v>7.782E-2</v>
      </c>
      <c r="X68" s="29">
        <v>5.0599999999999999E-2</v>
      </c>
      <c r="Y68" s="29">
        <v>7.8649999999999998E-2</v>
      </c>
      <c r="Z68" s="74">
        <v>9.6579999999999999E-2</v>
      </c>
      <c r="AA68" s="40">
        <f t="shared" si="4"/>
        <v>7.1972857142857144E-2</v>
      </c>
      <c r="AB68" s="77">
        <f t="shared" si="5"/>
        <v>95.96380952380953</v>
      </c>
      <c r="AC68" s="142"/>
    </row>
    <row r="69" spans="1:29" x14ac:dyDescent="0.25">
      <c r="A69" s="16" t="s">
        <v>68</v>
      </c>
      <c r="B69" s="73">
        <v>7.8740000000000004E-2</v>
      </c>
      <c r="C69" s="29">
        <v>8.2100000000000006E-2</v>
      </c>
      <c r="D69" s="29">
        <v>7.8609999999999999E-2</v>
      </c>
      <c r="E69" s="29">
        <v>7.3870000000000005E-2</v>
      </c>
      <c r="F69" s="29">
        <v>7.5009999999999993E-2</v>
      </c>
      <c r="G69" s="29">
        <v>7.6259999999999994E-2</v>
      </c>
      <c r="H69" s="74">
        <v>6.7979999999999999E-2</v>
      </c>
      <c r="I69" s="76">
        <f t="shared" si="0"/>
        <v>7.6081428571428564E-2</v>
      </c>
      <c r="J69" s="49">
        <f t="shared" si="1"/>
        <v>101.44190476190475</v>
      </c>
      <c r="K69" s="28">
        <v>6.8729999999999999E-2</v>
      </c>
      <c r="L69" s="29">
        <v>7.5859999999999997E-2</v>
      </c>
      <c r="M69" s="29">
        <v>6.7199999999999996E-2</v>
      </c>
      <c r="N69" s="29">
        <v>7.3880000000000001E-2</v>
      </c>
      <c r="O69" s="29">
        <v>8.362E-2</v>
      </c>
      <c r="P69" s="29">
        <v>6.7729999999999999E-2</v>
      </c>
      <c r="Q69" s="58">
        <v>6.7500000000000004E-2</v>
      </c>
      <c r="R69" s="40">
        <f t="shared" si="2"/>
        <v>7.207428571428573E-2</v>
      </c>
      <c r="S69" s="49">
        <f t="shared" si="3"/>
        <v>96.099047619047639</v>
      </c>
      <c r="T69" s="28">
        <v>8.4040000000000004E-2</v>
      </c>
      <c r="U69" s="29">
        <v>7.3359999999999995E-2</v>
      </c>
      <c r="V69" s="29">
        <v>7.4300000000000005E-2</v>
      </c>
      <c r="W69" s="29">
        <v>8.3040000000000003E-2</v>
      </c>
      <c r="X69" s="29">
        <v>6.8320000000000006E-2</v>
      </c>
      <c r="Y69" s="29">
        <v>7.3249999999999996E-2</v>
      </c>
      <c r="Z69" s="74">
        <v>8.4309999999999996E-2</v>
      </c>
      <c r="AA69" s="40">
        <f t="shared" si="4"/>
        <v>7.7231428571428576E-2</v>
      </c>
      <c r="AB69" s="77">
        <f t="shared" si="5"/>
        <v>102.9752380952381</v>
      </c>
      <c r="AC69" s="142"/>
    </row>
    <row r="70" spans="1:29" x14ac:dyDescent="0.25">
      <c r="A70" s="16" t="s">
        <v>69</v>
      </c>
      <c r="B70" s="73">
        <v>9.1920000000000002E-2</v>
      </c>
      <c r="C70" s="29">
        <v>6.5720000000000001E-2</v>
      </c>
      <c r="D70" s="29">
        <v>9.2590000000000006E-2</v>
      </c>
      <c r="E70" s="29">
        <v>7.2870000000000004E-2</v>
      </c>
      <c r="F70" s="29">
        <v>7.0419999999999996E-2</v>
      </c>
      <c r="G70" s="29">
        <v>8.7779999999999997E-2</v>
      </c>
      <c r="H70" s="74">
        <v>7.3279999999999998E-2</v>
      </c>
      <c r="I70" s="76">
        <f t="shared" si="0"/>
        <v>7.9225714285714274E-2</v>
      </c>
      <c r="J70" s="49">
        <f t="shared" si="1"/>
        <v>105.63428571428571</v>
      </c>
      <c r="K70" s="28">
        <v>6.7330000000000001E-2</v>
      </c>
      <c r="L70" s="29">
        <v>8.8849999999999998E-2</v>
      </c>
      <c r="M70" s="29">
        <v>7.2370000000000004E-2</v>
      </c>
      <c r="N70" s="29">
        <v>7.7160000000000006E-2</v>
      </c>
      <c r="O70" s="29">
        <v>7.9210000000000003E-2</v>
      </c>
      <c r="P70" s="29">
        <v>8.387E-2</v>
      </c>
      <c r="Q70" s="58">
        <v>8.3409999999999998E-2</v>
      </c>
      <c r="R70" s="40">
        <f t="shared" si="2"/>
        <v>7.8885714285714295E-2</v>
      </c>
      <c r="S70" s="49">
        <f t="shared" si="3"/>
        <v>105.18095238095239</v>
      </c>
      <c r="T70" s="28">
        <v>7.8210000000000002E-2</v>
      </c>
      <c r="U70" s="29">
        <v>7.646E-2</v>
      </c>
      <c r="V70" s="29">
        <v>7.4639999999999998E-2</v>
      </c>
      <c r="W70" s="29">
        <v>8.5010000000000002E-2</v>
      </c>
      <c r="X70" s="29">
        <v>7.8789999999999999E-2</v>
      </c>
      <c r="Y70" s="29">
        <v>8.8319999999999996E-2</v>
      </c>
      <c r="Z70" s="74">
        <v>8.1869999999999998E-2</v>
      </c>
      <c r="AA70" s="40">
        <f t="shared" si="4"/>
        <v>8.0471428571428597E-2</v>
      </c>
      <c r="AB70" s="77">
        <f t="shared" si="5"/>
        <v>107.29523809523813</v>
      </c>
      <c r="AC70" s="142"/>
    </row>
    <row r="71" spans="1:29" x14ac:dyDescent="0.25">
      <c r="A71" s="16" t="s">
        <v>70</v>
      </c>
      <c r="B71" s="73">
        <v>9.0899999999999995E-2</v>
      </c>
      <c r="C71" s="29">
        <v>7.3099999999999998E-2</v>
      </c>
      <c r="D71" s="29">
        <v>8.1360000000000002E-2</v>
      </c>
      <c r="E71" s="29">
        <v>7.0959999999999995E-2</v>
      </c>
      <c r="F71" s="29">
        <v>7.8530000000000003E-2</v>
      </c>
      <c r="G71" s="29">
        <v>7.7189999999999995E-2</v>
      </c>
      <c r="H71" s="74">
        <v>7.1209999999999996E-2</v>
      </c>
      <c r="I71" s="76">
        <f t="shared" ref="I71:I119" si="6">AVERAGE(B71:H71)</f>
        <v>7.7607142857142847E-2</v>
      </c>
      <c r="J71" s="49">
        <f t="shared" ref="J71:J119" si="7">I71/0.075*100</f>
        <v>103.47619047619048</v>
      </c>
      <c r="K71" s="28">
        <v>7.3929999999999996E-2</v>
      </c>
      <c r="L71" s="29">
        <v>7.5969999999999996E-2</v>
      </c>
      <c r="M71" s="29">
        <v>7.2660000000000002E-2</v>
      </c>
      <c r="N71" s="29">
        <v>7.8140000000000001E-2</v>
      </c>
      <c r="O71" s="29">
        <v>7.9140000000000002E-2</v>
      </c>
      <c r="P71" s="29">
        <v>7.2779999999999997E-2</v>
      </c>
      <c r="Q71" s="58">
        <v>7.8179999999999999E-2</v>
      </c>
      <c r="R71" s="40">
        <f t="shared" ref="R71:R119" si="8">AVERAGE(K71:Q71)</f>
        <v>7.5828571428571426E-2</v>
      </c>
      <c r="S71" s="49">
        <f t="shared" ref="S71:S119" si="9">R71/0.075*100</f>
        <v>101.1047619047619</v>
      </c>
      <c r="T71" s="28">
        <v>6.6689999999999999E-2</v>
      </c>
      <c r="U71" s="29">
        <v>7.5389999999999999E-2</v>
      </c>
      <c r="V71" s="29">
        <v>7.5469999999999995E-2</v>
      </c>
      <c r="W71" s="29">
        <v>7.1069999999999994E-2</v>
      </c>
      <c r="X71" s="29">
        <v>6.9970000000000004E-2</v>
      </c>
      <c r="Y71" s="29">
        <v>7.3380000000000001E-2</v>
      </c>
      <c r="Z71" s="74">
        <v>7.8979999999999995E-2</v>
      </c>
      <c r="AA71" s="40">
        <f t="shared" ref="AA71:AA119" si="10">AVERAGE(T71:Z71)</f>
        <v>7.2992857142857151E-2</v>
      </c>
      <c r="AB71" s="77">
        <f t="shared" ref="AB71:AB119" si="11">AA71/0.075*100</f>
        <v>97.32380952380953</v>
      </c>
      <c r="AC71" s="142"/>
    </row>
    <row r="72" spans="1:29" x14ac:dyDescent="0.25">
      <c r="A72" s="16" t="s">
        <v>71</v>
      </c>
      <c r="B72" s="73">
        <v>8.2280000000000006E-2</v>
      </c>
      <c r="C72" s="29">
        <v>7.8570000000000001E-2</v>
      </c>
      <c r="D72" s="29">
        <v>8.7970000000000007E-2</v>
      </c>
      <c r="E72" s="29">
        <v>7.7210000000000001E-2</v>
      </c>
      <c r="F72" s="29">
        <v>7.4039999999999995E-2</v>
      </c>
      <c r="G72" s="29">
        <v>8.1320000000000003E-2</v>
      </c>
      <c r="H72" s="74">
        <v>7.4810000000000001E-2</v>
      </c>
      <c r="I72" s="76">
        <f t="shared" si="6"/>
        <v>7.9457142857142865E-2</v>
      </c>
      <c r="J72" s="49">
        <f t="shared" si="7"/>
        <v>105.94285714285716</v>
      </c>
      <c r="K72" s="28">
        <v>7.4139999999999998E-2</v>
      </c>
      <c r="L72" s="29">
        <v>7.9439999999999997E-2</v>
      </c>
      <c r="M72" s="29">
        <v>6.8629999999999997E-2</v>
      </c>
      <c r="N72" s="29">
        <v>7.0330000000000004E-2</v>
      </c>
      <c r="O72" s="29">
        <v>8.0310000000000006E-2</v>
      </c>
      <c r="P72" s="29">
        <v>7.3929999999999996E-2</v>
      </c>
      <c r="Q72" s="58">
        <v>7.0660000000000001E-2</v>
      </c>
      <c r="R72" s="40">
        <f t="shared" si="8"/>
        <v>7.392E-2</v>
      </c>
      <c r="S72" s="49">
        <f t="shared" si="9"/>
        <v>98.56</v>
      </c>
      <c r="T72" s="28">
        <v>7.4099999999999999E-2</v>
      </c>
      <c r="U72" s="29">
        <v>8.233E-2</v>
      </c>
      <c r="V72" s="29">
        <v>7.7149999999999996E-2</v>
      </c>
      <c r="W72" s="29">
        <v>7.8340000000000007E-2</v>
      </c>
      <c r="X72" s="29">
        <v>7.3099999999999998E-2</v>
      </c>
      <c r="Y72" s="29">
        <v>7.4980000000000005E-2</v>
      </c>
      <c r="Z72" s="74">
        <v>7.2090000000000001E-2</v>
      </c>
      <c r="AA72" s="40">
        <f t="shared" si="10"/>
        <v>7.6012857142857146E-2</v>
      </c>
      <c r="AB72" s="77">
        <f t="shared" si="11"/>
        <v>101.35047619047619</v>
      </c>
      <c r="AC72" s="142"/>
    </row>
    <row r="73" spans="1:29" x14ac:dyDescent="0.25">
      <c r="A73" s="16" t="s">
        <v>72</v>
      </c>
      <c r="B73" s="73">
        <v>8.1909999999999997E-2</v>
      </c>
      <c r="C73" s="29">
        <v>7.3770000000000002E-2</v>
      </c>
      <c r="D73" s="29">
        <v>7.9189999999999997E-2</v>
      </c>
      <c r="E73" s="29">
        <v>7.7329999999999996E-2</v>
      </c>
      <c r="F73" s="29">
        <v>7.5139999999999998E-2</v>
      </c>
      <c r="G73" s="29">
        <v>8.2710000000000006E-2</v>
      </c>
      <c r="H73" s="74">
        <v>7.4289999999999995E-2</v>
      </c>
      <c r="I73" s="76">
        <f t="shared" si="6"/>
        <v>7.7762857142857134E-2</v>
      </c>
      <c r="J73" s="49">
        <f t="shared" si="7"/>
        <v>103.68380952380951</v>
      </c>
      <c r="K73" s="28">
        <v>7.2539999999999993E-2</v>
      </c>
      <c r="L73" s="29">
        <v>8.3809999999999996E-2</v>
      </c>
      <c r="M73" s="29">
        <v>7.2690000000000005E-2</v>
      </c>
      <c r="N73" s="29">
        <v>7.4429999999999996E-2</v>
      </c>
      <c r="O73" s="29">
        <v>8.0890000000000004E-2</v>
      </c>
      <c r="P73" s="29">
        <v>8.0280000000000004E-2</v>
      </c>
      <c r="Q73" s="58">
        <v>7.3730000000000004E-2</v>
      </c>
      <c r="R73" s="40">
        <f t="shared" si="8"/>
        <v>7.6910000000000006E-2</v>
      </c>
      <c r="S73" s="49">
        <f t="shared" si="9"/>
        <v>102.54666666666668</v>
      </c>
      <c r="T73" s="28">
        <v>7.8789999999999999E-2</v>
      </c>
      <c r="U73" s="29">
        <v>8.1839999999999996E-2</v>
      </c>
      <c r="V73" s="29">
        <v>6.9870000000000002E-2</v>
      </c>
      <c r="W73" s="29">
        <v>7.127E-2</v>
      </c>
      <c r="X73" s="29">
        <v>6.3299999999999995E-2</v>
      </c>
      <c r="Y73" s="29">
        <v>7.5029999999999999E-2</v>
      </c>
      <c r="Z73" s="74">
        <v>7.6939999999999995E-2</v>
      </c>
      <c r="AA73" s="40">
        <f t="shared" si="10"/>
        <v>7.3862857142857133E-2</v>
      </c>
      <c r="AB73" s="77">
        <f t="shared" si="11"/>
        <v>98.483809523809512</v>
      </c>
      <c r="AC73" s="142"/>
    </row>
    <row r="74" spans="1:29" x14ac:dyDescent="0.25">
      <c r="A74" s="16" t="s">
        <v>73</v>
      </c>
      <c r="B74" s="73">
        <v>8.1920000000000007E-2</v>
      </c>
      <c r="C74" s="29">
        <v>7.2770000000000001E-2</v>
      </c>
      <c r="D74" s="29">
        <v>7.1929999999999994E-2</v>
      </c>
      <c r="E74" s="29">
        <v>7.5319999999999998E-2</v>
      </c>
      <c r="F74" s="29">
        <v>7.0989999999999998E-2</v>
      </c>
      <c r="G74" s="29">
        <v>7.6050000000000006E-2</v>
      </c>
      <c r="H74" s="74">
        <v>6.9250000000000006E-2</v>
      </c>
      <c r="I74" s="76">
        <f t="shared" si="6"/>
        <v>7.4032857142857136E-2</v>
      </c>
      <c r="J74" s="49">
        <f t="shared" si="7"/>
        <v>98.710476190476186</v>
      </c>
      <c r="K74" s="28">
        <v>6.7150000000000001E-2</v>
      </c>
      <c r="L74" s="29">
        <v>7.4039999999999995E-2</v>
      </c>
      <c r="M74" s="29">
        <v>6.812E-2</v>
      </c>
      <c r="N74" s="29">
        <v>7.4840000000000004E-2</v>
      </c>
      <c r="O74" s="29">
        <v>7.3400000000000007E-2</v>
      </c>
      <c r="P74" s="29">
        <v>7.0499999999999993E-2</v>
      </c>
      <c r="Q74" s="58">
        <v>6.7199999999999996E-2</v>
      </c>
      <c r="R74" s="40">
        <f t="shared" si="8"/>
        <v>7.0750000000000007E-2</v>
      </c>
      <c r="S74" s="49">
        <f t="shared" si="9"/>
        <v>94.333333333333343</v>
      </c>
      <c r="T74" s="28">
        <v>7.5639999999999999E-2</v>
      </c>
      <c r="U74" s="29">
        <v>7.1279999999999996E-2</v>
      </c>
      <c r="V74" s="29">
        <v>7.7539999999999998E-2</v>
      </c>
      <c r="W74" s="29">
        <v>7.5999999999999998E-2</v>
      </c>
      <c r="X74" s="29">
        <v>7.3039999999999994E-2</v>
      </c>
      <c r="Y74" s="29">
        <v>6.8040000000000003E-2</v>
      </c>
      <c r="Z74" s="74">
        <v>8.0350000000000005E-2</v>
      </c>
      <c r="AA74" s="40">
        <f t="shared" si="10"/>
        <v>7.4555714285714281E-2</v>
      </c>
      <c r="AB74" s="77">
        <f t="shared" si="11"/>
        <v>99.40761904761905</v>
      </c>
      <c r="AC74" s="142"/>
    </row>
    <row r="75" spans="1:29" x14ac:dyDescent="0.25">
      <c r="A75" s="16" t="s">
        <v>74</v>
      </c>
      <c r="B75" s="73">
        <v>7.9750000000000001E-2</v>
      </c>
      <c r="C75" s="29">
        <v>7.2819999999999996E-2</v>
      </c>
      <c r="D75" s="29">
        <v>7.8149999999999997E-2</v>
      </c>
      <c r="E75" s="29">
        <v>6.7330000000000001E-2</v>
      </c>
      <c r="F75" s="29">
        <v>6.7589999999999997E-2</v>
      </c>
      <c r="G75" s="29">
        <v>8.4559999999999996E-2</v>
      </c>
      <c r="H75" s="74">
        <v>7.4959999999999999E-2</v>
      </c>
      <c r="I75" s="76">
        <f t="shared" si="6"/>
        <v>7.5022857142857141E-2</v>
      </c>
      <c r="J75" s="49">
        <f t="shared" si="7"/>
        <v>100.03047619047621</v>
      </c>
      <c r="K75" s="28">
        <v>8.1570000000000004E-2</v>
      </c>
      <c r="L75" s="29">
        <v>9.4619999999999996E-2</v>
      </c>
      <c r="M75" s="29">
        <v>8.2129999999999995E-2</v>
      </c>
      <c r="N75" s="29">
        <v>6.615E-2</v>
      </c>
      <c r="O75" s="29">
        <v>8.9569999999999997E-2</v>
      </c>
      <c r="P75" s="29">
        <v>9.5049999999999996E-2</v>
      </c>
      <c r="Q75" s="58">
        <v>7.9000000000000001E-2</v>
      </c>
      <c r="R75" s="40">
        <f t="shared" si="8"/>
        <v>8.4012857142857125E-2</v>
      </c>
      <c r="S75" s="49">
        <f t="shared" si="9"/>
        <v>112.01714285714284</v>
      </c>
      <c r="T75" s="28">
        <v>6.0589999999999998E-2</v>
      </c>
      <c r="U75" s="29">
        <v>7.7969999999999998E-2</v>
      </c>
      <c r="V75" s="29">
        <v>6.5250000000000002E-2</v>
      </c>
      <c r="W75" s="29">
        <v>6.198E-2</v>
      </c>
      <c r="X75" s="29">
        <v>7.4179999999999996E-2</v>
      </c>
      <c r="Y75" s="29">
        <v>6.2199999999999998E-2</v>
      </c>
      <c r="Z75" s="74">
        <v>8.3830000000000002E-2</v>
      </c>
      <c r="AA75" s="40">
        <f t="shared" si="10"/>
        <v>6.9428571428571423E-2</v>
      </c>
      <c r="AB75" s="77">
        <f t="shared" si="11"/>
        <v>92.571428571428569</v>
      </c>
      <c r="AC75" s="142"/>
    </row>
    <row r="76" spans="1:29" x14ac:dyDescent="0.25">
      <c r="A76" s="16" t="s">
        <v>75</v>
      </c>
      <c r="B76" s="73">
        <v>8.2419999999999993E-2</v>
      </c>
      <c r="C76" s="29">
        <v>7.3889999999999997E-2</v>
      </c>
      <c r="D76" s="29">
        <v>8.1240000000000007E-2</v>
      </c>
      <c r="E76" s="29">
        <v>7.8380000000000005E-2</v>
      </c>
      <c r="F76" s="29">
        <v>6.8709999999999993E-2</v>
      </c>
      <c r="G76" s="29">
        <v>7.5999999999999998E-2</v>
      </c>
      <c r="H76" s="74">
        <v>7.1059999999999998E-2</v>
      </c>
      <c r="I76" s="76">
        <f t="shared" si="6"/>
        <v>7.5957142857142862E-2</v>
      </c>
      <c r="J76" s="49">
        <f t="shared" si="7"/>
        <v>101.27619047619049</v>
      </c>
      <c r="K76" s="28">
        <v>7.0029999999999995E-2</v>
      </c>
      <c r="L76" s="29">
        <v>7.9710000000000003E-2</v>
      </c>
      <c r="M76" s="29">
        <v>7.1400000000000005E-2</v>
      </c>
      <c r="N76" s="29">
        <v>7.6359999999999997E-2</v>
      </c>
      <c r="O76" s="29">
        <v>7.9810000000000006E-2</v>
      </c>
      <c r="P76" s="29">
        <v>7.9689999999999997E-2</v>
      </c>
      <c r="Q76" s="58">
        <v>7.5319999999999998E-2</v>
      </c>
      <c r="R76" s="40">
        <f t="shared" si="8"/>
        <v>7.6045714285714272E-2</v>
      </c>
      <c r="S76" s="49">
        <f t="shared" si="9"/>
        <v>101.3942857142857</v>
      </c>
      <c r="T76" s="28">
        <v>7.9409999999999994E-2</v>
      </c>
      <c r="U76" s="29">
        <v>8.3489999999999995E-2</v>
      </c>
      <c r="V76" s="29">
        <v>7.2150000000000006E-2</v>
      </c>
      <c r="W76" s="29">
        <v>8.2839999999999997E-2</v>
      </c>
      <c r="X76" s="29">
        <v>7.8170000000000003E-2</v>
      </c>
      <c r="Y76" s="29">
        <v>7.6410000000000006E-2</v>
      </c>
      <c r="Z76" s="74">
        <v>8.5540000000000005E-2</v>
      </c>
      <c r="AA76" s="40">
        <f t="shared" si="10"/>
        <v>7.9715714285714306E-2</v>
      </c>
      <c r="AB76" s="77">
        <f t="shared" si="11"/>
        <v>106.28761904761907</v>
      </c>
      <c r="AC76" s="142"/>
    </row>
    <row r="77" spans="1:29" x14ac:dyDescent="0.25">
      <c r="A77" s="16" t="s">
        <v>76</v>
      </c>
      <c r="B77" s="73">
        <v>7.7929999999999999E-2</v>
      </c>
      <c r="C77" s="29">
        <v>7.3029999999999998E-2</v>
      </c>
      <c r="D77" s="29">
        <v>6.9419999999999996E-2</v>
      </c>
      <c r="E77" s="29">
        <v>6.8470000000000003E-2</v>
      </c>
      <c r="F77" s="29">
        <v>7.7579999999999996E-2</v>
      </c>
      <c r="G77" s="29">
        <v>6.5350000000000005E-2</v>
      </c>
      <c r="H77" s="74">
        <v>6.5170000000000006E-2</v>
      </c>
      <c r="I77" s="76">
        <f t="shared" si="6"/>
        <v>7.0992857142857135E-2</v>
      </c>
      <c r="J77" s="49">
        <f t="shared" si="7"/>
        <v>94.657142857142844</v>
      </c>
      <c r="K77" s="28">
        <v>7.1230000000000002E-2</v>
      </c>
      <c r="L77" s="29">
        <v>7.2569999999999996E-2</v>
      </c>
      <c r="M77" s="29">
        <v>6.6629999999999995E-2</v>
      </c>
      <c r="N77" s="29">
        <v>8.6120000000000002E-2</v>
      </c>
      <c r="O77" s="29">
        <v>7.4980000000000005E-2</v>
      </c>
      <c r="P77" s="29">
        <v>7.4010000000000006E-2</v>
      </c>
      <c r="Q77" s="58">
        <v>7.1129999999999999E-2</v>
      </c>
      <c r="R77" s="40">
        <f t="shared" si="8"/>
        <v>7.3810000000000001E-2</v>
      </c>
      <c r="S77" s="49">
        <f t="shared" si="9"/>
        <v>98.413333333333341</v>
      </c>
      <c r="T77" s="28">
        <v>6.7460000000000006E-2</v>
      </c>
      <c r="U77" s="29">
        <v>6.6960000000000006E-2</v>
      </c>
      <c r="V77" s="29">
        <v>6.7580000000000001E-2</v>
      </c>
      <c r="W77" s="29">
        <v>8.1799999999999998E-2</v>
      </c>
      <c r="X77" s="29">
        <v>7.3819999999999997E-2</v>
      </c>
      <c r="Y77" s="29">
        <v>6.8250000000000005E-2</v>
      </c>
      <c r="Z77" s="74">
        <v>7.0980000000000001E-2</v>
      </c>
      <c r="AA77" s="40">
        <f t="shared" si="10"/>
        <v>7.0978571428571419E-2</v>
      </c>
      <c r="AB77" s="77">
        <f t="shared" si="11"/>
        <v>94.638095238095232</v>
      </c>
      <c r="AC77" s="142"/>
    </row>
    <row r="78" spans="1:29" x14ac:dyDescent="0.25">
      <c r="A78" s="16" t="s">
        <v>77</v>
      </c>
      <c r="B78" s="73">
        <v>8.5680000000000006E-2</v>
      </c>
      <c r="C78" s="29">
        <v>7.3899999999999993E-2</v>
      </c>
      <c r="D78" s="29">
        <v>7.4079999999999993E-2</v>
      </c>
      <c r="E78" s="29">
        <v>8.5750000000000007E-2</v>
      </c>
      <c r="F78" s="29">
        <v>7.077E-2</v>
      </c>
      <c r="G78" s="29">
        <v>8.3809999999999996E-2</v>
      </c>
      <c r="H78" s="74">
        <v>7.0510000000000003E-2</v>
      </c>
      <c r="I78" s="76">
        <f t="shared" si="6"/>
        <v>7.7785714285714277E-2</v>
      </c>
      <c r="J78" s="49">
        <f t="shared" si="7"/>
        <v>103.71428571428571</v>
      </c>
      <c r="K78" s="28">
        <v>7.5870000000000007E-2</v>
      </c>
      <c r="L78" s="29">
        <v>9.6320000000000003E-2</v>
      </c>
      <c r="M78" s="29">
        <v>7.2870000000000004E-2</v>
      </c>
      <c r="N78" s="29">
        <v>7.3810000000000001E-2</v>
      </c>
      <c r="O78" s="29">
        <v>8.3519999999999997E-2</v>
      </c>
      <c r="P78" s="29">
        <v>8.3180000000000004E-2</v>
      </c>
      <c r="Q78" s="58">
        <v>8.2570000000000005E-2</v>
      </c>
      <c r="R78" s="40">
        <f t="shared" si="8"/>
        <v>8.1162857142857134E-2</v>
      </c>
      <c r="S78" s="49">
        <f t="shared" si="9"/>
        <v>108.21714285714286</v>
      </c>
      <c r="T78" s="28">
        <v>6.9610000000000005E-2</v>
      </c>
      <c r="U78" s="29">
        <v>7.8509999999999996E-2</v>
      </c>
      <c r="V78" s="29">
        <v>6.991E-2</v>
      </c>
      <c r="W78" s="29">
        <v>7.4679999999999996E-2</v>
      </c>
      <c r="X78" s="29">
        <v>7.2690000000000005E-2</v>
      </c>
      <c r="Y78" s="29">
        <v>7.5929999999999997E-2</v>
      </c>
      <c r="Z78" s="74">
        <v>7.5800000000000006E-2</v>
      </c>
      <c r="AA78" s="40">
        <f t="shared" si="10"/>
        <v>7.3875714285714295E-2</v>
      </c>
      <c r="AB78" s="77">
        <f t="shared" si="11"/>
        <v>98.500952380952398</v>
      </c>
      <c r="AC78" s="142"/>
    </row>
    <row r="79" spans="1:29" x14ac:dyDescent="0.25">
      <c r="A79" s="16" t="s">
        <v>78</v>
      </c>
      <c r="B79" s="73">
        <v>8.1559999999999994E-2</v>
      </c>
      <c r="C79" s="29">
        <v>7.7979999999999994E-2</v>
      </c>
      <c r="D79" s="29">
        <v>8.2650000000000001E-2</v>
      </c>
      <c r="E79" s="29">
        <v>7.9530000000000003E-2</v>
      </c>
      <c r="F79" s="29">
        <v>7.1809999999999999E-2</v>
      </c>
      <c r="G79" s="29">
        <v>7.8579999999999997E-2</v>
      </c>
      <c r="H79" s="74">
        <v>7.3649999999999993E-2</v>
      </c>
      <c r="I79" s="76">
        <f t="shared" si="6"/>
        <v>7.7965714285714291E-2</v>
      </c>
      <c r="J79" s="49">
        <f t="shared" si="7"/>
        <v>103.95428571428573</v>
      </c>
      <c r="K79" s="28">
        <v>6.7269999999999996E-2</v>
      </c>
      <c r="L79" s="29">
        <v>8.2159999999999997E-2</v>
      </c>
      <c r="M79" s="29">
        <v>7.3389999999999997E-2</v>
      </c>
      <c r="N79" s="29">
        <v>7.9570000000000002E-2</v>
      </c>
      <c r="O79" s="29">
        <v>7.775E-2</v>
      </c>
      <c r="P79" s="29">
        <v>7.6530000000000001E-2</v>
      </c>
      <c r="Q79" s="58">
        <v>7.8649999999999998E-2</v>
      </c>
      <c r="R79" s="40">
        <f t="shared" si="8"/>
        <v>7.6474285714285717E-2</v>
      </c>
      <c r="S79" s="49">
        <f t="shared" si="9"/>
        <v>101.9657142857143</v>
      </c>
      <c r="T79" s="28">
        <v>6.7559999999999995E-2</v>
      </c>
      <c r="U79" s="29">
        <v>7.5800000000000006E-2</v>
      </c>
      <c r="V79" s="29">
        <v>7.2090000000000001E-2</v>
      </c>
      <c r="W79" s="29">
        <v>7.356E-2</v>
      </c>
      <c r="X79" s="29">
        <v>7.2910000000000003E-2</v>
      </c>
      <c r="Y79" s="29">
        <v>7.4120000000000005E-2</v>
      </c>
      <c r="Z79" s="74">
        <v>8.2519999999999996E-2</v>
      </c>
      <c r="AA79" s="40">
        <f t="shared" si="10"/>
        <v>7.4080000000000007E-2</v>
      </c>
      <c r="AB79" s="77">
        <f t="shared" si="11"/>
        <v>98.773333333333341</v>
      </c>
      <c r="AC79" s="142"/>
    </row>
    <row r="80" spans="1:29" x14ac:dyDescent="0.25">
      <c r="A80" s="16" t="s">
        <v>79</v>
      </c>
      <c r="B80" s="73">
        <v>7.2969999999999993E-2</v>
      </c>
      <c r="C80" s="29">
        <v>5.0130000000000001E-2</v>
      </c>
      <c r="D80" s="29">
        <v>8.7359999999999993E-2</v>
      </c>
      <c r="E80" s="29">
        <v>6.6850000000000007E-2</v>
      </c>
      <c r="F80" s="29">
        <v>5.3530000000000001E-2</v>
      </c>
      <c r="G80" s="29">
        <v>7.1209999999999996E-2</v>
      </c>
      <c r="H80" s="74">
        <v>4.6809999999999997E-2</v>
      </c>
      <c r="I80" s="76">
        <f t="shared" si="6"/>
        <v>6.4122857142857148E-2</v>
      </c>
      <c r="J80" s="49">
        <f t="shared" si="7"/>
        <v>85.497142857142876</v>
      </c>
      <c r="K80" s="28">
        <v>4.6530000000000002E-2</v>
      </c>
      <c r="L80" s="29">
        <v>4.4209999999999999E-2</v>
      </c>
      <c r="M80" s="29">
        <v>3.7420000000000002E-2</v>
      </c>
      <c r="N80" s="29">
        <v>4.734E-2</v>
      </c>
      <c r="O80" s="29">
        <v>5.1290000000000002E-2</v>
      </c>
      <c r="P80" s="29">
        <v>3.9609999999999999E-2</v>
      </c>
      <c r="Q80" s="58">
        <v>2.588E-2</v>
      </c>
      <c r="R80" s="40">
        <f t="shared" si="8"/>
        <v>4.1754285714285709E-2</v>
      </c>
      <c r="S80" s="49">
        <f t="shared" si="9"/>
        <v>55.672380952380948</v>
      </c>
      <c r="T80" s="28">
        <v>4.9140000000000003E-2</v>
      </c>
      <c r="U80" s="29">
        <v>2.3539999999999998E-2</v>
      </c>
      <c r="V80" s="29">
        <v>4.5809999999999997E-2</v>
      </c>
      <c r="W80" s="29">
        <v>3.5290000000000002E-2</v>
      </c>
      <c r="X80" s="29">
        <v>6.3130000000000006E-2</v>
      </c>
      <c r="Y80" s="29">
        <v>7.9920000000000005E-2</v>
      </c>
      <c r="Z80" s="74">
        <v>4.0689999999999997E-2</v>
      </c>
      <c r="AA80" s="40">
        <f t="shared" si="10"/>
        <v>4.8217142857142854E-2</v>
      </c>
      <c r="AB80" s="77">
        <f t="shared" si="11"/>
        <v>64.289523809523814</v>
      </c>
      <c r="AC80" s="142"/>
    </row>
    <row r="81" spans="1:29" x14ac:dyDescent="0.25">
      <c r="A81" s="16" t="s">
        <v>80</v>
      </c>
      <c r="B81" s="73">
        <v>7.4800000000000005E-2</v>
      </c>
      <c r="C81" s="29">
        <v>6.6049999999999998E-2</v>
      </c>
      <c r="D81" s="29">
        <v>6.6030000000000005E-2</v>
      </c>
      <c r="E81" s="29">
        <v>8.165E-2</v>
      </c>
      <c r="F81" s="29">
        <v>6.7949999999999997E-2</v>
      </c>
      <c r="G81" s="29">
        <v>6.8140000000000006E-2</v>
      </c>
      <c r="H81" s="74">
        <v>7.9200000000000007E-2</v>
      </c>
      <c r="I81" s="76">
        <f t="shared" si="6"/>
        <v>7.1974285714285727E-2</v>
      </c>
      <c r="J81" s="49">
        <f t="shared" si="7"/>
        <v>95.965714285714313</v>
      </c>
      <c r="K81" s="28">
        <v>7.3109999999999994E-2</v>
      </c>
      <c r="L81" s="29">
        <v>8.3059999999999995E-2</v>
      </c>
      <c r="M81" s="29">
        <v>6.0659999999999999E-2</v>
      </c>
      <c r="N81" s="29">
        <v>8.3030000000000007E-2</v>
      </c>
      <c r="O81" s="29">
        <v>6.7519999999999997E-2</v>
      </c>
      <c r="P81" s="29">
        <v>6.4460000000000003E-2</v>
      </c>
      <c r="Q81" s="58">
        <v>7.1989999999999998E-2</v>
      </c>
      <c r="R81" s="40">
        <f t="shared" si="8"/>
        <v>7.1975714285714282E-2</v>
      </c>
      <c r="S81" s="49">
        <f t="shared" si="9"/>
        <v>95.967619047619053</v>
      </c>
      <c r="T81" s="28">
        <v>9.3600000000000003E-2</v>
      </c>
      <c r="U81" s="29">
        <v>8.6019999999999999E-2</v>
      </c>
      <c r="V81" s="29">
        <v>0.10027999999999999</v>
      </c>
      <c r="W81" s="29">
        <v>7.9689999999999997E-2</v>
      </c>
      <c r="X81" s="29">
        <v>6.5589999999999996E-2</v>
      </c>
      <c r="Y81" s="29">
        <v>6.2789999999999999E-2</v>
      </c>
      <c r="Z81" s="74">
        <v>8.1339999999999996E-2</v>
      </c>
      <c r="AA81" s="40">
        <f t="shared" si="10"/>
        <v>8.133E-2</v>
      </c>
      <c r="AB81" s="77">
        <f t="shared" si="11"/>
        <v>108.44</v>
      </c>
      <c r="AC81" s="142"/>
    </row>
    <row r="82" spans="1:29" x14ac:dyDescent="0.25">
      <c r="A82" s="16" t="s">
        <v>81</v>
      </c>
      <c r="B82" s="73">
        <v>8.3540000000000003E-2</v>
      </c>
      <c r="C82" s="29">
        <v>7.3209999999999997E-2</v>
      </c>
      <c r="D82" s="29">
        <v>7.7859999999999999E-2</v>
      </c>
      <c r="E82" s="29">
        <v>7.5730000000000006E-2</v>
      </c>
      <c r="F82" s="29">
        <v>7.0080000000000003E-2</v>
      </c>
      <c r="G82" s="29">
        <v>7.9229999999999995E-2</v>
      </c>
      <c r="H82" s="74">
        <v>7.4660000000000004E-2</v>
      </c>
      <c r="I82" s="76">
        <f t="shared" si="6"/>
        <v>7.6330000000000009E-2</v>
      </c>
      <c r="J82" s="49">
        <f t="shared" si="7"/>
        <v>101.77333333333335</v>
      </c>
      <c r="K82" s="28">
        <v>7.0580000000000004E-2</v>
      </c>
      <c r="L82" s="29">
        <v>8.0229999999999996E-2</v>
      </c>
      <c r="M82" s="29">
        <v>7.2830000000000006E-2</v>
      </c>
      <c r="N82" s="29">
        <v>7.4200000000000002E-2</v>
      </c>
      <c r="O82" s="29">
        <v>7.6439999999999994E-2</v>
      </c>
      <c r="P82" s="29">
        <v>7.6859999999999998E-2</v>
      </c>
      <c r="Q82" s="58">
        <v>7.4050000000000005E-2</v>
      </c>
      <c r="R82" s="40">
        <f t="shared" si="8"/>
        <v>7.5027142857142862E-2</v>
      </c>
      <c r="S82" s="49">
        <f t="shared" si="9"/>
        <v>100.03619047619048</v>
      </c>
      <c r="T82" s="28">
        <v>7.5840000000000005E-2</v>
      </c>
      <c r="U82" s="29">
        <v>7.7729999999999994E-2</v>
      </c>
      <c r="V82" s="29">
        <v>7.5219999999999995E-2</v>
      </c>
      <c r="W82" s="29">
        <v>7.6179999999999998E-2</v>
      </c>
      <c r="X82" s="29">
        <v>7.1209999999999996E-2</v>
      </c>
      <c r="Y82" s="29">
        <v>7.51E-2</v>
      </c>
      <c r="Z82" s="74">
        <v>8.0189999999999997E-2</v>
      </c>
      <c r="AA82" s="40">
        <f t="shared" si="10"/>
        <v>7.5924285714285708E-2</v>
      </c>
      <c r="AB82" s="77">
        <f t="shared" si="11"/>
        <v>101.23238095238094</v>
      </c>
      <c r="AC82" s="142"/>
    </row>
    <row r="83" spans="1:29" x14ac:dyDescent="0.25">
      <c r="A83" s="16" t="s">
        <v>82</v>
      </c>
      <c r="B83" s="73">
        <v>0.10312</v>
      </c>
      <c r="C83" s="29">
        <v>8.9779999999999999E-2</v>
      </c>
      <c r="D83" s="29">
        <v>6.5750000000000003E-2</v>
      </c>
      <c r="E83" s="29">
        <v>7.9969999999999999E-2</v>
      </c>
      <c r="F83" s="29">
        <v>5.7529999999999998E-2</v>
      </c>
      <c r="G83" s="29">
        <v>7.3810000000000001E-2</v>
      </c>
      <c r="H83" s="74">
        <v>7.3190000000000005E-2</v>
      </c>
      <c r="I83" s="76">
        <f t="shared" si="6"/>
        <v>7.7592857142857144E-2</v>
      </c>
      <c r="J83" s="49">
        <f t="shared" si="7"/>
        <v>103.45714285714287</v>
      </c>
      <c r="K83" s="28">
        <v>7.8700000000000006E-2</v>
      </c>
      <c r="L83" s="29">
        <v>8.2890000000000005E-2</v>
      </c>
      <c r="M83" s="29">
        <v>7.5740000000000002E-2</v>
      </c>
      <c r="N83" s="29">
        <v>7.4410000000000004E-2</v>
      </c>
      <c r="O83" s="29">
        <v>9.5670000000000005E-2</v>
      </c>
      <c r="P83" s="29">
        <v>7.4139999999999998E-2</v>
      </c>
      <c r="Q83" s="58">
        <v>7.2940000000000005E-2</v>
      </c>
      <c r="R83" s="40">
        <f t="shared" si="8"/>
        <v>7.9212857142857154E-2</v>
      </c>
      <c r="S83" s="49">
        <f t="shared" si="9"/>
        <v>105.61714285714288</v>
      </c>
      <c r="T83" s="28">
        <v>6.5449999999999994E-2</v>
      </c>
      <c r="U83" s="29">
        <v>7.8530000000000003E-2</v>
      </c>
      <c r="V83" s="29">
        <v>9.6030000000000004E-2</v>
      </c>
      <c r="W83" s="29">
        <v>9.5259999999999997E-2</v>
      </c>
      <c r="X83" s="29">
        <v>8.4779999999999994E-2</v>
      </c>
      <c r="Y83" s="29">
        <v>8.7300000000000003E-2</v>
      </c>
      <c r="Z83" s="74">
        <v>8.0600000000000005E-2</v>
      </c>
      <c r="AA83" s="40">
        <f t="shared" si="10"/>
        <v>8.3992857142857161E-2</v>
      </c>
      <c r="AB83" s="77">
        <f t="shared" si="11"/>
        <v>111.99047619047622</v>
      </c>
      <c r="AC83" s="142"/>
    </row>
    <row r="84" spans="1:29" x14ac:dyDescent="0.25">
      <c r="A84" s="16" t="s">
        <v>83</v>
      </c>
      <c r="B84" s="73">
        <v>7.3520000000000002E-2</v>
      </c>
      <c r="C84" s="29">
        <v>8.2150000000000001E-2</v>
      </c>
      <c r="D84" s="29">
        <v>6.4839999999999995E-2</v>
      </c>
      <c r="E84" s="29">
        <v>6.6979999999999998E-2</v>
      </c>
      <c r="F84" s="29">
        <v>5.1740000000000001E-2</v>
      </c>
      <c r="G84" s="29">
        <v>5.851E-2</v>
      </c>
      <c r="H84" s="74">
        <v>4.6379999999999998E-2</v>
      </c>
      <c r="I84" s="76">
        <f t="shared" si="6"/>
        <v>6.3445714285714286E-2</v>
      </c>
      <c r="J84" s="49">
        <f t="shared" si="7"/>
        <v>84.594285714285718</v>
      </c>
      <c r="K84" s="28">
        <v>6.1879999999999998E-2</v>
      </c>
      <c r="L84" s="29">
        <v>6.1620000000000001E-2</v>
      </c>
      <c r="M84" s="29">
        <v>8.5419999999999996E-2</v>
      </c>
      <c r="N84" s="29">
        <v>7.2800000000000004E-2</v>
      </c>
      <c r="O84" s="29">
        <v>5.3560000000000003E-2</v>
      </c>
      <c r="P84" s="29">
        <v>4.9360000000000001E-2</v>
      </c>
      <c r="Q84" s="58">
        <v>6.9919999999999996E-2</v>
      </c>
      <c r="R84" s="40">
        <f t="shared" si="8"/>
        <v>6.4937142857142846E-2</v>
      </c>
      <c r="S84" s="49">
        <f t="shared" si="9"/>
        <v>86.582857142857122</v>
      </c>
      <c r="T84" s="28">
        <v>8.0019999999999994E-2</v>
      </c>
      <c r="U84" s="29">
        <v>7.2050000000000003E-2</v>
      </c>
      <c r="V84" s="29">
        <v>7.3630000000000001E-2</v>
      </c>
      <c r="W84" s="29">
        <v>5.8970000000000002E-2</v>
      </c>
      <c r="X84" s="29">
        <v>6.087E-2</v>
      </c>
      <c r="Y84" s="29">
        <v>8.1129999999999994E-2</v>
      </c>
      <c r="Z84" s="74">
        <v>6.2469999999999998E-2</v>
      </c>
      <c r="AA84" s="40">
        <f t="shared" si="10"/>
        <v>6.9877142857142846E-2</v>
      </c>
      <c r="AB84" s="77">
        <f t="shared" si="11"/>
        <v>93.169523809523795</v>
      </c>
      <c r="AC84" s="142"/>
    </row>
    <row r="85" spans="1:29" x14ac:dyDescent="0.25">
      <c r="A85" s="16" t="s">
        <v>84</v>
      </c>
      <c r="B85" s="73">
        <v>8.0229999999999996E-2</v>
      </c>
      <c r="C85" s="29">
        <v>7.8420000000000004E-2</v>
      </c>
      <c r="D85" s="29">
        <v>7.5410000000000005E-2</v>
      </c>
      <c r="E85" s="29">
        <v>7.9430000000000001E-2</v>
      </c>
      <c r="F85" s="29">
        <v>7.288E-2</v>
      </c>
      <c r="G85" s="29">
        <v>8.183E-2</v>
      </c>
      <c r="H85" s="74">
        <v>7.5730000000000006E-2</v>
      </c>
      <c r="I85" s="76">
        <f t="shared" si="6"/>
        <v>7.7704285714285712E-2</v>
      </c>
      <c r="J85" s="49">
        <f t="shared" si="7"/>
        <v>103.60571428571428</v>
      </c>
      <c r="K85" s="28">
        <v>6.7049999999999998E-2</v>
      </c>
      <c r="L85" s="29">
        <v>7.6329999999999995E-2</v>
      </c>
      <c r="M85" s="29">
        <v>7.0910000000000001E-2</v>
      </c>
      <c r="N85" s="29">
        <v>7.0749999999999993E-2</v>
      </c>
      <c r="O85" s="29">
        <v>7.5009999999999993E-2</v>
      </c>
      <c r="P85" s="29">
        <v>7.0279999999999995E-2</v>
      </c>
      <c r="Q85" s="58">
        <v>7.6160000000000005E-2</v>
      </c>
      <c r="R85" s="40">
        <f t="shared" si="8"/>
        <v>7.2355714285714287E-2</v>
      </c>
      <c r="S85" s="49">
        <f t="shared" si="9"/>
        <v>96.474285714285728</v>
      </c>
      <c r="T85" s="28">
        <v>7.3940000000000006E-2</v>
      </c>
      <c r="U85" s="29">
        <v>7.9170000000000004E-2</v>
      </c>
      <c r="V85" s="29">
        <v>7.5689999999999993E-2</v>
      </c>
      <c r="W85" s="29">
        <v>7.3880000000000001E-2</v>
      </c>
      <c r="X85" s="29">
        <v>7.2190000000000004E-2</v>
      </c>
      <c r="Y85" s="29">
        <v>7.3209999999999997E-2</v>
      </c>
      <c r="Z85" s="74">
        <v>7.9339999999999994E-2</v>
      </c>
      <c r="AA85" s="40">
        <f t="shared" si="10"/>
        <v>7.534571428571428E-2</v>
      </c>
      <c r="AB85" s="77">
        <f t="shared" si="11"/>
        <v>100.46095238095238</v>
      </c>
      <c r="AC85" s="142"/>
    </row>
    <row r="86" spans="1:29" x14ac:dyDescent="0.25">
      <c r="A86" s="16" t="s">
        <v>85</v>
      </c>
      <c r="B86" s="73">
        <v>8.3250000000000005E-2</v>
      </c>
      <c r="C86" s="29">
        <v>7.757E-2</v>
      </c>
      <c r="D86" s="29">
        <v>7.9339999999999994E-2</v>
      </c>
      <c r="E86" s="29">
        <v>7.8799999999999995E-2</v>
      </c>
      <c r="F86" s="29">
        <v>7.2249999999999995E-2</v>
      </c>
      <c r="G86" s="29">
        <v>7.571E-2</v>
      </c>
      <c r="H86" s="74">
        <v>6.7339999999999997E-2</v>
      </c>
      <c r="I86" s="76">
        <f t="shared" si="6"/>
        <v>7.6322857142857137E-2</v>
      </c>
      <c r="J86" s="49">
        <f t="shared" si="7"/>
        <v>101.76380952380953</v>
      </c>
      <c r="K86" s="28">
        <v>6.8470000000000003E-2</v>
      </c>
      <c r="L86" s="29">
        <v>7.6170000000000002E-2</v>
      </c>
      <c r="M86" s="29">
        <v>7.0760000000000003E-2</v>
      </c>
      <c r="N86" s="29">
        <v>7.2029999999999997E-2</v>
      </c>
      <c r="O86" s="29">
        <v>7.6450000000000004E-2</v>
      </c>
      <c r="P86" s="29">
        <v>7.9289999999999999E-2</v>
      </c>
      <c r="Q86" s="58">
        <v>7.6399999999999996E-2</v>
      </c>
      <c r="R86" s="40">
        <f t="shared" si="8"/>
        <v>7.4224285714285715E-2</v>
      </c>
      <c r="S86" s="49">
        <f t="shared" si="9"/>
        <v>98.965714285714284</v>
      </c>
      <c r="T86" s="28">
        <v>7.0019999999999999E-2</v>
      </c>
      <c r="U86" s="29">
        <v>7.7359999999999998E-2</v>
      </c>
      <c r="V86" s="29">
        <v>7.1540000000000006E-2</v>
      </c>
      <c r="W86" s="29">
        <v>6.7739999999999995E-2</v>
      </c>
      <c r="X86" s="29">
        <v>6.5369999999999998E-2</v>
      </c>
      <c r="Y86" s="29">
        <v>6.4630000000000007E-2</v>
      </c>
      <c r="Z86" s="74">
        <v>7.2889999999999996E-2</v>
      </c>
      <c r="AA86" s="40">
        <f t="shared" si="10"/>
        <v>6.9935714285714295E-2</v>
      </c>
      <c r="AB86" s="77">
        <f t="shared" si="11"/>
        <v>93.247619047619068</v>
      </c>
      <c r="AC86" s="142"/>
    </row>
    <row r="87" spans="1:29" x14ac:dyDescent="0.25">
      <c r="A87" s="16" t="s">
        <v>86</v>
      </c>
      <c r="B87" s="73">
        <v>7.9219999999999999E-2</v>
      </c>
      <c r="C87" s="29">
        <v>7.3959999999999998E-2</v>
      </c>
      <c r="D87" s="29">
        <v>7.6450000000000004E-2</v>
      </c>
      <c r="E87" s="29">
        <v>7.7850000000000003E-2</v>
      </c>
      <c r="F87" s="29">
        <v>6.9620000000000001E-2</v>
      </c>
      <c r="G87" s="29">
        <v>7.9780000000000004E-2</v>
      </c>
      <c r="H87" s="74">
        <v>6.9970000000000004E-2</v>
      </c>
      <c r="I87" s="76">
        <f t="shared" si="6"/>
        <v>7.5264285714285714E-2</v>
      </c>
      <c r="J87" s="49">
        <f t="shared" si="7"/>
        <v>100.35238095238095</v>
      </c>
      <c r="K87" s="28">
        <v>7.0690000000000003E-2</v>
      </c>
      <c r="L87" s="29">
        <v>7.9329999999999998E-2</v>
      </c>
      <c r="M87" s="29">
        <v>7.145E-2</v>
      </c>
      <c r="N87" s="29">
        <v>7.6160000000000005E-2</v>
      </c>
      <c r="O87" s="29">
        <v>8.3739999999999995E-2</v>
      </c>
      <c r="P87" s="29">
        <v>7.7719999999999997E-2</v>
      </c>
      <c r="Q87" s="58">
        <v>7.1879999999999999E-2</v>
      </c>
      <c r="R87" s="40">
        <f t="shared" si="8"/>
        <v>7.5852857142857139E-2</v>
      </c>
      <c r="S87" s="49">
        <f t="shared" si="9"/>
        <v>101.13714285714286</v>
      </c>
      <c r="T87" s="28">
        <v>7.6619999999999994E-2</v>
      </c>
      <c r="U87" s="29">
        <v>8.2960000000000006E-2</v>
      </c>
      <c r="V87" s="29">
        <v>8.3390000000000006E-2</v>
      </c>
      <c r="W87" s="29">
        <v>7.9439999999999997E-2</v>
      </c>
      <c r="X87" s="29">
        <v>7.2660000000000002E-2</v>
      </c>
      <c r="Y87" s="29">
        <v>7.7509999999999996E-2</v>
      </c>
      <c r="Z87" s="74">
        <v>8.7520000000000001E-2</v>
      </c>
      <c r="AA87" s="40">
        <f t="shared" si="10"/>
        <v>8.0014285714285718E-2</v>
      </c>
      <c r="AB87" s="77">
        <f t="shared" si="11"/>
        <v>106.6857142857143</v>
      </c>
      <c r="AC87" s="142"/>
    </row>
    <row r="88" spans="1:29" x14ac:dyDescent="0.25">
      <c r="A88" s="16" t="s">
        <v>87</v>
      </c>
      <c r="B88" s="73">
        <v>7.7759999999999996E-2</v>
      </c>
      <c r="C88" s="29">
        <v>7.5929999999999997E-2</v>
      </c>
      <c r="D88" s="29">
        <v>7.2190000000000004E-2</v>
      </c>
      <c r="E88" s="29">
        <v>7.7049999999999993E-2</v>
      </c>
      <c r="F88" s="29">
        <v>7.0440000000000003E-2</v>
      </c>
      <c r="G88" s="29">
        <v>8.2059999999999994E-2</v>
      </c>
      <c r="H88" s="74">
        <v>7.0419999999999996E-2</v>
      </c>
      <c r="I88" s="76">
        <f t="shared" si="6"/>
        <v>7.5121428571428575E-2</v>
      </c>
      <c r="J88" s="49">
        <f t="shared" si="7"/>
        <v>100.16190476190476</v>
      </c>
      <c r="K88" s="28">
        <v>7.843E-2</v>
      </c>
      <c r="L88" s="29">
        <v>7.9049999999999995E-2</v>
      </c>
      <c r="M88" s="29">
        <v>7.3779999999999998E-2</v>
      </c>
      <c r="N88" s="29">
        <v>7.6579999999999995E-2</v>
      </c>
      <c r="O88" s="29">
        <v>7.9210000000000003E-2</v>
      </c>
      <c r="P88" s="29">
        <v>7.7399999999999997E-2</v>
      </c>
      <c r="Q88" s="58">
        <v>8.4070000000000006E-2</v>
      </c>
      <c r="R88" s="40">
        <f t="shared" si="8"/>
        <v>7.8359999999999999E-2</v>
      </c>
      <c r="S88" s="49">
        <f t="shared" si="9"/>
        <v>104.47999999999999</v>
      </c>
      <c r="T88" s="28">
        <v>8.1879999999999994E-2</v>
      </c>
      <c r="U88" s="29">
        <v>7.9689999999999997E-2</v>
      </c>
      <c r="V88" s="29">
        <v>8.3970000000000003E-2</v>
      </c>
      <c r="W88" s="29">
        <v>7.639E-2</v>
      </c>
      <c r="X88" s="29">
        <v>7.6660000000000006E-2</v>
      </c>
      <c r="Y88" s="29">
        <v>7.6730000000000007E-2</v>
      </c>
      <c r="Z88" s="74">
        <v>8.9499999999999996E-2</v>
      </c>
      <c r="AA88" s="40">
        <f t="shared" si="10"/>
        <v>8.0688571428571429E-2</v>
      </c>
      <c r="AB88" s="77">
        <f t="shared" si="11"/>
        <v>107.58476190476192</v>
      </c>
      <c r="AC88" s="142"/>
    </row>
    <row r="89" spans="1:29" x14ac:dyDescent="0.25">
      <c r="A89" s="16" t="s">
        <v>88</v>
      </c>
      <c r="B89" s="73">
        <v>0.11297</v>
      </c>
      <c r="C89" s="29">
        <v>0.10627</v>
      </c>
      <c r="D89" s="29">
        <v>7.0779999999999996E-2</v>
      </c>
      <c r="E89" s="29">
        <v>0.10296</v>
      </c>
      <c r="F89" s="29">
        <v>7.0250000000000007E-2</v>
      </c>
      <c r="G89" s="29">
        <v>8.5199999999999998E-2</v>
      </c>
      <c r="H89" s="74">
        <v>8.7730000000000002E-2</v>
      </c>
      <c r="I89" s="76">
        <f t="shared" si="6"/>
        <v>9.0879999999999989E-2</v>
      </c>
      <c r="J89" s="49">
        <f t="shared" si="7"/>
        <v>121.17333333333333</v>
      </c>
      <c r="K89" s="28">
        <v>5.7919999999999999E-2</v>
      </c>
      <c r="L89" s="29">
        <v>5.3310000000000003E-2</v>
      </c>
      <c r="M89" s="29">
        <v>5.466E-2</v>
      </c>
      <c r="N89" s="29">
        <v>7.0519999999999999E-2</v>
      </c>
      <c r="O89" s="29">
        <v>6.6070000000000004E-2</v>
      </c>
      <c r="P89" s="29">
        <v>5.7099999999999998E-2</v>
      </c>
      <c r="Q89" s="58">
        <v>5.568E-2</v>
      </c>
      <c r="R89" s="40">
        <f t="shared" si="8"/>
        <v>5.9322857142857136E-2</v>
      </c>
      <c r="S89" s="49">
        <f t="shared" si="9"/>
        <v>79.097142857142856</v>
      </c>
      <c r="T89" s="28">
        <v>6.2179999999999999E-2</v>
      </c>
      <c r="U89" s="29">
        <v>6.7839999999999998E-2</v>
      </c>
      <c r="V89" s="29">
        <v>9.783E-2</v>
      </c>
      <c r="W89" s="29">
        <v>8.856E-2</v>
      </c>
      <c r="X89" s="29">
        <v>9.4119999999999995E-2</v>
      </c>
      <c r="Y89" s="29">
        <v>6.6780000000000006E-2</v>
      </c>
      <c r="Z89" s="74">
        <v>9.1920000000000002E-2</v>
      </c>
      <c r="AA89" s="40">
        <f t="shared" si="10"/>
        <v>8.1318571428571421E-2</v>
      </c>
      <c r="AB89" s="77">
        <f t="shared" si="11"/>
        <v>108.42476190476189</v>
      </c>
      <c r="AC89" s="142"/>
    </row>
    <row r="90" spans="1:29" x14ac:dyDescent="0.25">
      <c r="A90" s="16" t="s">
        <v>89</v>
      </c>
      <c r="B90" s="73">
        <v>8.3159999999999998E-2</v>
      </c>
      <c r="C90" s="29">
        <v>7.4160000000000004E-2</v>
      </c>
      <c r="D90" s="29">
        <v>8.3049999999999999E-2</v>
      </c>
      <c r="E90" s="29">
        <v>7.9259999999999997E-2</v>
      </c>
      <c r="F90" s="29">
        <v>7.3289999999999994E-2</v>
      </c>
      <c r="G90" s="29">
        <v>7.9329999999999998E-2</v>
      </c>
      <c r="H90" s="74">
        <v>7.1379999999999999E-2</v>
      </c>
      <c r="I90" s="76">
        <f t="shared" si="6"/>
        <v>7.7661428571428576E-2</v>
      </c>
      <c r="J90" s="49">
        <f t="shared" si="7"/>
        <v>103.54857142857144</v>
      </c>
      <c r="K90" s="28">
        <v>6.762E-2</v>
      </c>
      <c r="L90" s="29">
        <v>8.3949999999999997E-2</v>
      </c>
      <c r="M90" s="29">
        <v>7.3800000000000004E-2</v>
      </c>
      <c r="N90" s="29">
        <v>7.4779999999999999E-2</v>
      </c>
      <c r="O90" s="29">
        <v>7.9289999999999999E-2</v>
      </c>
      <c r="P90" s="29">
        <v>7.7670000000000003E-2</v>
      </c>
      <c r="Q90" s="58">
        <v>7.825E-2</v>
      </c>
      <c r="R90" s="40">
        <f t="shared" si="8"/>
        <v>7.6480000000000006E-2</v>
      </c>
      <c r="S90" s="49">
        <f t="shared" si="9"/>
        <v>101.97333333333334</v>
      </c>
      <c r="T90" s="28">
        <v>7.2569999999999996E-2</v>
      </c>
      <c r="U90" s="29">
        <v>8.1799999999999998E-2</v>
      </c>
      <c r="V90" s="29">
        <v>7.7399999999999997E-2</v>
      </c>
      <c r="W90" s="29">
        <v>7.6899999999999996E-2</v>
      </c>
      <c r="X90" s="29">
        <v>7.3109999999999994E-2</v>
      </c>
      <c r="Y90" s="29">
        <v>7.5590000000000004E-2</v>
      </c>
      <c r="Z90" s="74">
        <v>7.85E-2</v>
      </c>
      <c r="AA90" s="40">
        <f t="shared" si="10"/>
        <v>7.6552857142857131E-2</v>
      </c>
      <c r="AB90" s="77">
        <f t="shared" si="11"/>
        <v>102.07047619047617</v>
      </c>
      <c r="AC90" s="142"/>
    </row>
    <row r="91" spans="1:29" x14ac:dyDescent="0.25">
      <c r="A91" s="16" t="s">
        <v>90</v>
      </c>
      <c r="B91" s="73">
        <v>7.9759999999999998E-2</v>
      </c>
      <c r="C91" s="29">
        <v>7.2190000000000004E-2</v>
      </c>
      <c r="D91" s="29">
        <v>7.6480000000000006E-2</v>
      </c>
      <c r="E91" s="29">
        <v>7.2929999999999995E-2</v>
      </c>
      <c r="F91" s="29">
        <v>6.7449999999999996E-2</v>
      </c>
      <c r="G91" s="29">
        <v>7.4940000000000007E-2</v>
      </c>
      <c r="H91" s="74">
        <v>6.8269999999999997E-2</v>
      </c>
      <c r="I91" s="76">
        <f t="shared" si="6"/>
        <v>7.3145714285714286E-2</v>
      </c>
      <c r="J91" s="49">
        <f t="shared" si="7"/>
        <v>97.527619047619055</v>
      </c>
      <c r="K91" s="28">
        <v>6.5610000000000002E-2</v>
      </c>
      <c r="L91" s="29">
        <v>7.6230000000000006E-2</v>
      </c>
      <c r="M91" s="29">
        <v>6.8159999999999998E-2</v>
      </c>
      <c r="N91" s="29">
        <v>6.9169999999999995E-2</v>
      </c>
      <c r="O91" s="29">
        <v>7.4789999999999995E-2</v>
      </c>
      <c r="P91" s="29">
        <v>6.9709999999999994E-2</v>
      </c>
      <c r="Q91" s="58">
        <v>7.2179999999999994E-2</v>
      </c>
      <c r="R91" s="40">
        <f t="shared" si="8"/>
        <v>7.0835714285714294E-2</v>
      </c>
      <c r="S91" s="49">
        <f t="shared" si="9"/>
        <v>94.447619047619057</v>
      </c>
      <c r="T91" s="28">
        <v>7.127E-2</v>
      </c>
      <c r="U91" s="29">
        <v>7.2309999999999999E-2</v>
      </c>
      <c r="V91" s="29">
        <v>7.2319999999999995E-2</v>
      </c>
      <c r="W91" s="29">
        <v>6.4560000000000006E-2</v>
      </c>
      <c r="X91" s="29">
        <v>6.5430000000000002E-2</v>
      </c>
      <c r="Y91" s="29">
        <v>6.3729999999999995E-2</v>
      </c>
      <c r="Z91" s="74">
        <v>7.4429999999999996E-2</v>
      </c>
      <c r="AA91" s="40">
        <f t="shared" si="10"/>
        <v>6.9150000000000003E-2</v>
      </c>
      <c r="AB91" s="77">
        <f t="shared" si="11"/>
        <v>92.2</v>
      </c>
      <c r="AC91" s="142"/>
    </row>
    <row r="92" spans="1:29" x14ac:dyDescent="0.25">
      <c r="A92" s="16" t="s">
        <v>91</v>
      </c>
      <c r="B92" s="73">
        <v>8.0299999999999996E-2</v>
      </c>
      <c r="C92" s="29">
        <v>7.5179999999999997E-2</v>
      </c>
      <c r="D92" s="29">
        <v>7.9799999999999996E-2</v>
      </c>
      <c r="E92" s="29">
        <v>7.9439999999999997E-2</v>
      </c>
      <c r="F92" s="29">
        <v>7.102E-2</v>
      </c>
      <c r="G92" s="29">
        <v>8.0619999999999997E-2</v>
      </c>
      <c r="H92" s="74">
        <v>7.2109999999999994E-2</v>
      </c>
      <c r="I92" s="76">
        <f t="shared" si="6"/>
        <v>7.6924285714285709E-2</v>
      </c>
      <c r="J92" s="49">
        <f t="shared" si="7"/>
        <v>102.56571428571428</v>
      </c>
      <c r="K92" s="28">
        <v>6.8159999999999998E-2</v>
      </c>
      <c r="L92" s="29">
        <v>7.7640000000000001E-2</v>
      </c>
      <c r="M92" s="29">
        <v>6.4740000000000006E-2</v>
      </c>
      <c r="N92" s="29">
        <v>7.4340000000000003E-2</v>
      </c>
      <c r="O92" s="29">
        <v>7.7329999999999996E-2</v>
      </c>
      <c r="P92" s="29">
        <v>7.3859999999999995E-2</v>
      </c>
      <c r="Q92" s="58">
        <v>7.3609999999999995E-2</v>
      </c>
      <c r="R92" s="40">
        <f t="shared" si="8"/>
        <v>7.2811428571428569E-2</v>
      </c>
      <c r="S92" s="49">
        <f t="shared" si="9"/>
        <v>97.081904761904752</v>
      </c>
      <c r="T92" s="28">
        <v>7.1410000000000001E-2</v>
      </c>
      <c r="U92" s="29">
        <v>7.8399999999999997E-2</v>
      </c>
      <c r="V92" s="29">
        <v>7.4219999999999994E-2</v>
      </c>
      <c r="W92" s="29">
        <v>7.8380000000000005E-2</v>
      </c>
      <c r="X92" s="29">
        <v>7.1609999999999993E-2</v>
      </c>
      <c r="Y92" s="29">
        <v>7.603E-2</v>
      </c>
      <c r="Z92" s="74">
        <v>7.5609999999999997E-2</v>
      </c>
      <c r="AA92" s="40">
        <f t="shared" si="10"/>
        <v>7.5094285714285711E-2</v>
      </c>
      <c r="AB92" s="77">
        <f t="shared" si="11"/>
        <v>100.12571428571428</v>
      </c>
      <c r="AC92" s="142"/>
    </row>
    <row r="93" spans="1:29" x14ac:dyDescent="0.25">
      <c r="A93" s="16" t="s">
        <v>92</v>
      </c>
      <c r="B93" s="73">
        <v>8.1259999999999999E-2</v>
      </c>
      <c r="C93" s="29">
        <v>7.4950000000000003E-2</v>
      </c>
      <c r="D93" s="29">
        <v>8.2049999999999998E-2</v>
      </c>
      <c r="E93" s="29">
        <v>7.7560000000000004E-2</v>
      </c>
      <c r="F93" s="29">
        <v>7.2239999999999999E-2</v>
      </c>
      <c r="G93" s="29">
        <v>8.0339999999999995E-2</v>
      </c>
      <c r="H93" s="74">
        <v>7.4620000000000006E-2</v>
      </c>
      <c r="I93" s="76">
        <f t="shared" si="6"/>
        <v>7.7574285714285721E-2</v>
      </c>
      <c r="J93" s="49">
        <f t="shared" si="7"/>
        <v>103.43238095238097</v>
      </c>
      <c r="K93" s="28">
        <v>6.9059999999999996E-2</v>
      </c>
      <c r="L93" s="29">
        <v>7.8579999999999997E-2</v>
      </c>
      <c r="M93" s="29">
        <v>7.3510000000000006E-2</v>
      </c>
      <c r="N93" s="29">
        <v>7.5560000000000002E-2</v>
      </c>
      <c r="O93" s="29">
        <v>8.0299999999999996E-2</v>
      </c>
      <c r="P93" s="29">
        <v>7.8E-2</v>
      </c>
      <c r="Q93" s="58">
        <v>7.492E-2</v>
      </c>
      <c r="R93" s="40">
        <f t="shared" si="8"/>
        <v>7.570428571428571E-2</v>
      </c>
      <c r="S93" s="49">
        <f t="shared" si="9"/>
        <v>100.93904761904761</v>
      </c>
      <c r="T93" s="28">
        <v>8.3470000000000003E-2</v>
      </c>
      <c r="U93" s="29">
        <v>8.8419999999999999E-2</v>
      </c>
      <c r="V93" s="29">
        <v>8.3610000000000004E-2</v>
      </c>
      <c r="W93" s="29">
        <v>8.48E-2</v>
      </c>
      <c r="X93" s="29">
        <v>7.7249999999999999E-2</v>
      </c>
      <c r="Y93" s="29">
        <v>8.5879999999999998E-2</v>
      </c>
      <c r="Z93" s="74">
        <v>9.3079999999999996E-2</v>
      </c>
      <c r="AA93" s="40">
        <f t="shared" si="10"/>
        <v>8.521571428571427E-2</v>
      </c>
      <c r="AB93" s="77">
        <f t="shared" si="11"/>
        <v>113.62095238095236</v>
      </c>
      <c r="AC93" s="142"/>
    </row>
    <row r="94" spans="1:29" x14ac:dyDescent="0.25">
      <c r="A94" s="16" t="s">
        <v>93</v>
      </c>
      <c r="B94" s="73">
        <v>8.5830000000000004E-2</v>
      </c>
      <c r="C94" s="29">
        <v>7.9939999999999997E-2</v>
      </c>
      <c r="D94" s="29">
        <v>7.3300000000000004E-2</v>
      </c>
      <c r="E94" s="29">
        <v>7.9979999999999996E-2</v>
      </c>
      <c r="F94" s="29">
        <v>7.1569999999999995E-2</v>
      </c>
      <c r="G94" s="29">
        <v>8.2960000000000006E-2</v>
      </c>
      <c r="H94" s="74">
        <v>7.9740000000000005E-2</v>
      </c>
      <c r="I94" s="76">
        <f t="shared" si="6"/>
        <v>7.9045714285714289E-2</v>
      </c>
      <c r="J94" s="49">
        <f t="shared" si="7"/>
        <v>105.39428571428573</v>
      </c>
      <c r="K94" s="28">
        <v>6.9029999999999994E-2</v>
      </c>
      <c r="L94" s="29">
        <v>8.6169999999999997E-2</v>
      </c>
      <c r="M94" s="29">
        <v>6.9559999999999997E-2</v>
      </c>
      <c r="N94" s="29">
        <v>7.4560000000000001E-2</v>
      </c>
      <c r="O94" s="29">
        <v>7.5179999999999997E-2</v>
      </c>
      <c r="P94" s="29">
        <v>7.9159999999999994E-2</v>
      </c>
      <c r="Q94" s="58">
        <v>7.3630000000000001E-2</v>
      </c>
      <c r="R94" s="40">
        <f t="shared" si="8"/>
        <v>7.5327142857142856E-2</v>
      </c>
      <c r="S94" s="49">
        <f t="shared" si="9"/>
        <v>100.43619047619048</v>
      </c>
      <c r="T94" s="28">
        <v>7.4609999999999996E-2</v>
      </c>
      <c r="U94" s="29">
        <v>8.0619999999999997E-2</v>
      </c>
      <c r="V94" s="29">
        <v>7.4520000000000003E-2</v>
      </c>
      <c r="W94" s="29">
        <v>7.5219999999999995E-2</v>
      </c>
      <c r="X94" s="29">
        <v>6.8669999999999995E-2</v>
      </c>
      <c r="Y94" s="29">
        <v>7.3940000000000006E-2</v>
      </c>
      <c r="Z94" s="74">
        <v>8.0699999999999994E-2</v>
      </c>
      <c r="AA94" s="40">
        <f t="shared" si="10"/>
        <v>7.5468571428571427E-2</v>
      </c>
      <c r="AB94" s="77">
        <f t="shared" si="11"/>
        <v>100.62476190476191</v>
      </c>
      <c r="AC94" s="142"/>
    </row>
    <row r="95" spans="1:29" x14ac:dyDescent="0.25">
      <c r="A95" s="16" t="s">
        <v>94</v>
      </c>
      <c r="B95" s="73">
        <v>9.8030000000000006E-2</v>
      </c>
      <c r="C95" s="29">
        <v>0.11804000000000001</v>
      </c>
      <c r="D95" s="29">
        <v>0.16439000000000001</v>
      </c>
      <c r="E95" s="29">
        <v>9.5909999999999995E-2</v>
      </c>
      <c r="F95" s="29">
        <v>5.892E-2</v>
      </c>
      <c r="G95" s="29">
        <v>6.6850000000000007E-2</v>
      </c>
      <c r="H95" s="74">
        <v>9.4219999999999998E-2</v>
      </c>
      <c r="I95" s="76">
        <f t="shared" si="6"/>
        <v>9.9479999999999999E-2</v>
      </c>
      <c r="J95" s="49">
        <f t="shared" si="7"/>
        <v>132.64000000000001</v>
      </c>
      <c r="K95" s="28">
        <v>6.9690000000000002E-2</v>
      </c>
      <c r="L95" s="29">
        <v>4.5130000000000003E-2</v>
      </c>
      <c r="M95" s="29">
        <v>6.4930000000000002E-2</v>
      </c>
      <c r="N95" s="29">
        <v>5.8889999999999998E-2</v>
      </c>
      <c r="O95" s="29">
        <v>8.3930000000000005E-2</v>
      </c>
      <c r="P95" s="29">
        <v>6.3769999999999993E-2</v>
      </c>
      <c r="Q95" s="58">
        <v>7.9880000000000007E-2</v>
      </c>
      <c r="R95" s="40">
        <f t="shared" si="8"/>
        <v>6.6602857142857144E-2</v>
      </c>
      <c r="S95" s="49">
        <f t="shared" si="9"/>
        <v>88.803809523809534</v>
      </c>
      <c r="T95" s="28">
        <v>3.7179999999999998E-2</v>
      </c>
      <c r="U95" s="29">
        <v>5.0939999999999999E-2</v>
      </c>
      <c r="V95" s="29">
        <v>7.1580000000000005E-2</v>
      </c>
      <c r="W95" s="29">
        <v>6.5140000000000003E-2</v>
      </c>
      <c r="X95" s="29">
        <v>5.9740000000000001E-2</v>
      </c>
      <c r="Y95" s="29">
        <v>2.6210000000000001E-2</v>
      </c>
      <c r="Z95" s="74">
        <v>7.4340000000000003E-2</v>
      </c>
      <c r="AA95" s="40">
        <f t="shared" si="10"/>
        <v>5.5018571428571431E-2</v>
      </c>
      <c r="AB95" s="77">
        <f t="shared" si="11"/>
        <v>73.358095238095245</v>
      </c>
      <c r="AC95" s="142"/>
    </row>
    <row r="96" spans="1:29" x14ac:dyDescent="0.25">
      <c r="A96" s="16" t="s">
        <v>95</v>
      </c>
      <c r="B96" s="73">
        <v>8.7379999999999999E-2</v>
      </c>
      <c r="C96" s="29">
        <v>7.4340000000000003E-2</v>
      </c>
      <c r="D96" s="29">
        <v>7.8939999999999996E-2</v>
      </c>
      <c r="E96" s="29">
        <v>6.9370000000000001E-2</v>
      </c>
      <c r="F96" s="29">
        <v>6.0109999999999997E-2</v>
      </c>
      <c r="G96" s="29">
        <v>7.5679999999999997E-2</v>
      </c>
      <c r="H96" s="74">
        <v>6.1539999999999997E-2</v>
      </c>
      <c r="I96" s="76">
        <f t="shared" si="6"/>
        <v>7.2480000000000003E-2</v>
      </c>
      <c r="J96" s="49">
        <f t="shared" si="7"/>
        <v>96.64</v>
      </c>
      <c r="K96" s="28">
        <v>5.738E-2</v>
      </c>
      <c r="L96" s="29">
        <v>6.1760000000000002E-2</v>
      </c>
      <c r="M96" s="29">
        <v>5.8720000000000001E-2</v>
      </c>
      <c r="N96" s="29">
        <v>5.8720000000000001E-2</v>
      </c>
      <c r="O96" s="29">
        <v>6.5199999999999994E-2</v>
      </c>
      <c r="P96" s="29">
        <v>5.9110000000000003E-2</v>
      </c>
      <c r="Q96" s="58">
        <v>6.3130000000000006E-2</v>
      </c>
      <c r="R96" s="40">
        <f t="shared" si="8"/>
        <v>6.0574285714285712E-2</v>
      </c>
      <c r="S96" s="49">
        <f t="shared" si="9"/>
        <v>80.765714285714282</v>
      </c>
      <c r="T96" s="28">
        <v>6.2440000000000002E-2</v>
      </c>
      <c r="U96" s="29">
        <v>6.9529999999999995E-2</v>
      </c>
      <c r="V96" s="29">
        <v>9.6189999999999998E-2</v>
      </c>
      <c r="W96" s="29">
        <v>8.5440000000000002E-2</v>
      </c>
      <c r="X96" s="29">
        <v>8.7069999999999995E-2</v>
      </c>
      <c r="Y96" s="29">
        <v>6.0859999999999997E-2</v>
      </c>
      <c r="Z96" s="74">
        <v>9.7280000000000005E-2</v>
      </c>
      <c r="AA96" s="40">
        <f t="shared" si="10"/>
        <v>7.9829999999999998E-2</v>
      </c>
      <c r="AB96" s="77">
        <f t="shared" si="11"/>
        <v>106.44</v>
      </c>
      <c r="AC96" s="142"/>
    </row>
    <row r="97" spans="1:29" x14ac:dyDescent="0.25">
      <c r="A97" s="16" t="s">
        <v>96</v>
      </c>
      <c r="B97" s="73">
        <v>8.1659999999999996E-2</v>
      </c>
      <c r="C97" s="29">
        <v>7.4380000000000002E-2</v>
      </c>
      <c r="D97" s="29">
        <v>7.7130000000000004E-2</v>
      </c>
      <c r="E97" s="29">
        <v>7.6740000000000003E-2</v>
      </c>
      <c r="F97" s="29">
        <v>7.2900000000000006E-2</v>
      </c>
      <c r="G97" s="29">
        <v>8.0280000000000004E-2</v>
      </c>
      <c r="H97" s="74">
        <v>7.4260000000000007E-2</v>
      </c>
      <c r="I97" s="76">
        <f t="shared" si="6"/>
        <v>7.6764285714285729E-2</v>
      </c>
      <c r="J97" s="49">
        <f t="shared" si="7"/>
        <v>102.35238095238097</v>
      </c>
      <c r="K97" s="28">
        <v>6.8750000000000006E-2</v>
      </c>
      <c r="L97" s="29">
        <v>8.0519999999999994E-2</v>
      </c>
      <c r="M97" s="29">
        <v>7.2819999999999996E-2</v>
      </c>
      <c r="N97" s="29">
        <v>7.485E-2</v>
      </c>
      <c r="O97" s="29">
        <v>7.8200000000000006E-2</v>
      </c>
      <c r="P97" s="29">
        <v>7.6980000000000007E-2</v>
      </c>
      <c r="Q97" s="58">
        <v>7.5060000000000002E-2</v>
      </c>
      <c r="R97" s="40">
        <f t="shared" si="8"/>
        <v>7.5311428571428571E-2</v>
      </c>
      <c r="S97" s="49">
        <f t="shared" si="9"/>
        <v>100.4152380952381</v>
      </c>
      <c r="T97" s="28">
        <v>7.8109999999999999E-2</v>
      </c>
      <c r="U97" s="29">
        <v>8.0430000000000001E-2</v>
      </c>
      <c r="V97" s="29">
        <v>7.2989999999999999E-2</v>
      </c>
      <c r="W97" s="29">
        <v>7.016E-2</v>
      </c>
      <c r="X97" s="29">
        <v>6.5799999999999997E-2</v>
      </c>
      <c r="Y97" s="29">
        <v>7.1099999999999997E-2</v>
      </c>
      <c r="Z97" s="74">
        <v>7.5399999999999995E-2</v>
      </c>
      <c r="AA97" s="40">
        <f t="shared" si="10"/>
        <v>7.3427142857142844E-2</v>
      </c>
      <c r="AB97" s="77">
        <f t="shared" si="11"/>
        <v>97.90285714285713</v>
      </c>
      <c r="AC97" s="142"/>
    </row>
    <row r="98" spans="1:29" x14ac:dyDescent="0.25">
      <c r="A98" s="16" t="s">
        <v>97</v>
      </c>
      <c r="B98" s="73">
        <v>7.6679999999999998E-2</v>
      </c>
      <c r="C98" s="29">
        <v>7.3590000000000003E-2</v>
      </c>
      <c r="D98" s="29">
        <v>7.4889999999999998E-2</v>
      </c>
      <c r="E98" s="29">
        <v>7.6219999999999996E-2</v>
      </c>
      <c r="F98" s="29">
        <v>7.4660000000000004E-2</v>
      </c>
      <c r="G98" s="29">
        <v>7.8909999999999994E-2</v>
      </c>
      <c r="H98" s="74">
        <v>6.8940000000000001E-2</v>
      </c>
      <c r="I98" s="76">
        <f t="shared" si="6"/>
        <v>7.4841428571428573E-2</v>
      </c>
      <c r="J98" s="49">
        <f t="shared" si="7"/>
        <v>99.788571428571444</v>
      </c>
      <c r="K98" s="28">
        <v>7.1919999999999998E-2</v>
      </c>
      <c r="L98" s="29">
        <v>8.3820000000000006E-2</v>
      </c>
      <c r="M98" s="29">
        <v>7.9070000000000001E-2</v>
      </c>
      <c r="N98" s="29">
        <v>7.9890000000000003E-2</v>
      </c>
      <c r="O98" s="29">
        <v>8.3650000000000002E-2</v>
      </c>
      <c r="P98" s="29">
        <v>8.054E-2</v>
      </c>
      <c r="Q98" s="58">
        <v>7.4079999999999993E-2</v>
      </c>
      <c r="R98" s="40">
        <f t="shared" si="8"/>
        <v>7.899571428571428E-2</v>
      </c>
      <c r="S98" s="49">
        <f t="shared" si="9"/>
        <v>105.32761904761905</v>
      </c>
      <c r="T98" s="28">
        <v>8.2089999999999996E-2</v>
      </c>
      <c r="U98" s="29">
        <v>7.9020000000000007E-2</v>
      </c>
      <c r="V98" s="29">
        <v>7.4200000000000002E-2</v>
      </c>
      <c r="W98" s="29">
        <v>7.7929999999999999E-2</v>
      </c>
      <c r="X98" s="29">
        <v>7.4529999999999999E-2</v>
      </c>
      <c r="Y98" s="29">
        <v>7.2190000000000004E-2</v>
      </c>
      <c r="Z98" s="74">
        <v>7.9969999999999999E-2</v>
      </c>
      <c r="AA98" s="40">
        <f t="shared" si="10"/>
        <v>7.7132857142857142E-2</v>
      </c>
      <c r="AB98" s="77">
        <f t="shared" si="11"/>
        <v>102.84380952380954</v>
      </c>
      <c r="AC98" s="142"/>
    </row>
    <row r="99" spans="1:29" x14ac:dyDescent="0.25">
      <c r="A99" s="16" t="s">
        <v>98</v>
      </c>
      <c r="B99" s="73">
        <v>8.5519999999999999E-2</v>
      </c>
      <c r="C99" s="29">
        <v>7.7189999999999995E-2</v>
      </c>
      <c r="D99" s="29">
        <v>7.7229999999999993E-2</v>
      </c>
      <c r="E99" s="29">
        <v>7.9839999999999994E-2</v>
      </c>
      <c r="F99" s="29">
        <v>7.1980000000000002E-2</v>
      </c>
      <c r="G99" s="29">
        <v>7.8109999999999999E-2</v>
      </c>
      <c r="H99" s="74">
        <v>7.4779999999999999E-2</v>
      </c>
      <c r="I99" s="76">
        <f t="shared" si="6"/>
        <v>7.7807142857142852E-2</v>
      </c>
      <c r="J99" s="49">
        <f t="shared" si="7"/>
        <v>103.74285714285713</v>
      </c>
      <c r="K99" s="28">
        <v>7.3580000000000007E-2</v>
      </c>
      <c r="L99" s="29">
        <v>8.0589999999999995E-2</v>
      </c>
      <c r="M99" s="29">
        <v>6.8699999999999997E-2</v>
      </c>
      <c r="N99" s="29">
        <v>7.2529999999999997E-2</v>
      </c>
      <c r="O99" s="29">
        <v>7.9460000000000003E-2</v>
      </c>
      <c r="P99" s="29">
        <v>7.6789999999999997E-2</v>
      </c>
      <c r="Q99" s="58">
        <v>7.7280000000000001E-2</v>
      </c>
      <c r="R99" s="40">
        <f t="shared" si="8"/>
        <v>7.5561428571428571E-2</v>
      </c>
      <c r="S99" s="49">
        <f t="shared" si="9"/>
        <v>100.74857142857144</v>
      </c>
      <c r="T99" s="28">
        <v>7.2389999999999996E-2</v>
      </c>
      <c r="U99" s="29">
        <v>7.5459999999999999E-2</v>
      </c>
      <c r="V99" s="29">
        <v>7.4679999999999996E-2</v>
      </c>
      <c r="W99" s="29">
        <v>7.3529999999999998E-2</v>
      </c>
      <c r="X99" s="29">
        <v>6.7150000000000001E-2</v>
      </c>
      <c r="Y99" s="29">
        <v>7.3569999999999997E-2</v>
      </c>
      <c r="Z99" s="74">
        <v>8.0390000000000003E-2</v>
      </c>
      <c r="AA99" s="40">
        <f t="shared" si="10"/>
        <v>7.3881428571428556E-2</v>
      </c>
      <c r="AB99" s="77">
        <f t="shared" si="11"/>
        <v>98.508571428571415</v>
      </c>
      <c r="AC99" s="142"/>
    </row>
    <row r="100" spans="1:29" x14ac:dyDescent="0.25">
      <c r="A100" s="16" t="s">
        <v>99</v>
      </c>
      <c r="B100" s="73">
        <v>8.3400000000000002E-2</v>
      </c>
      <c r="C100" s="29">
        <v>7.7950000000000005E-2</v>
      </c>
      <c r="D100" s="29">
        <v>7.8340000000000007E-2</v>
      </c>
      <c r="E100" s="29">
        <v>8.3769999999999997E-2</v>
      </c>
      <c r="F100" s="29">
        <v>7.2590000000000002E-2</v>
      </c>
      <c r="G100" s="29">
        <v>7.5819999999999999E-2</v>
      </c>
      <c r="H100" s="74">
        <v>7.2239999999999999E-2</v>
      </c>
      <c r="I100" s="76">
        <f t="shared" si="6"/>
        <v>7.7729999999999994E-2</v>
      </c>
      <c r="J100" s="49">
        <f t="shared" si="7"/>
        <v>103.64</v>
      </c>
      <c r="K100" s="28">
        <v>6.6170000000000007E-2</v>
      </c>
      <c r="L100" s="29">
        <v>7.2650000000000006E-2</v>
      </c>
      <c r="M100" s="29">
        <v>6.6519999999999996E-2</v>
      </c>
      <c r="N100" s="29">
        <v>7.9450000000000007E-2</v>
      </c>
      <c r="O100" s="29">
        <v>7.2190000000000004E-2</v>
      </c>
      <c r="P100" s="29">
        <v>6.9529999999999995E-2</v>
      </c>
      <c r="Q100" s="58">
        <v>7.0709999999999995E-2</v>
      </c>
      <c r="R100" s="40">
        <f t="shared" si="8"/>
        <v>7.1031428571428565E-2</v>
      </c>
      <c r="S100" s="49">
        <f t="shared" si="9"/>
        <v>94.708571428571418</v>
      </c>
      <c r="T100" s="28">
        <v>7.6439999999999994E-2</v>
      </c>
      <c r="U100" s="29">
        <v>7.3289999999999994E-2</v>
      </c>
      <c r="V100" s="29">
        <v>7.0220000000000005E-2</v>
      </c>
      <c r="W100" s="29">
        <v>7.7030000000000001E-2</v>
      </c>
      <c r="X100" s="29">
        <v>6.7680000000000004E-2</v>
      </c>
      <c r="Y100" s="29">
        <v>6.4810000000000006E-2</v>
      </c>
      <c r="Z100" s="74">
        <v>7.7829999999999996E-2</v>
      </c>
      <c r="AA100" s="40">
        <f t="shared" si="10"/>
        <v>7.2471428571428562E-2</v>
      </c>
      <c r="AB100" s="77">
        <f t="shared" si="11"/>
        <v>96.628571428571419</v>
      </c>
      <c r="AC100" s="142"/>
    </row>
    <row r="101" spans="1:29" x14ac:dyDescent="0.25">
      <c r="A101" s="16" t="s">
        <v>100</v>
      </c>
      <c r="B101" s="73">
        <v>8.7029999999999996E-2</v>
      </c>
      <c r="C101" s="29">
        <v>7.0360000000000006E-2</v>
      </c>
      <c r="D101" s="29">
        <v>8.1860000000000002E-2</v>
      </c>
      <c r="E101" s="29">
        <v>8.2519999999999996E-2</v>
      </c>
      <c r="F101" s="29">
        <v>7.7079999999999996E-2</v>
      </c>
      <c r="G101" s="29">
        <v>7.6020000000000004E-2</v>
      </c>
      <c r="H101" s="74">
        <v>8.3699999999999997E-2</v>
      </c>
      <c r="I101" s="76">
        <f t="shared" si="6"/>
        <v>7.9795714285714289E-2</v>
      </c>
      <c r="J101" s="49">
        <f t="shared" si="7"/>
        <v>106.39428571428573</v>
      </c>
      <c r="K101" s="28">
        <v>6.7070000000000005E-2</v>
      </c>
      <c r="L101" s="29">
        <v>6.6030000000000005E-2</v>
      </c>
      <c r="M101" s="29">
        <v>5.7419999999999999E-2</v>
      </c>
      <c r="N101" s="29">
        <v>5.6219999999999999E-2</v>
      </c>
      <c r="O101" s="29">
        <v>5.3120000000000001E-2</v>
      </c>
      <c r="P101" s="29">
        <v>6.6350000000000006E-2</v>
      </c>
      <c r="Q101" s="58">
        <v>5.6590000000000001E-2</v>
      </c>
      <c r="R101" s="40">
        <f t="shared" si="8"/>
        <v>6.0400000000000009E-2</v>
      </c>
      <c r="S101" s="49">
        <f t="shared" si="9"/>
        <v>80.533333333333346</v>
      </c>
      <c r="T101" s="28">
        <v>6.7729999999999999E-2</v>
      </c>
      <c r="U101" s="29">
        <v>6.9830000000000003E-2</v>
      </c>
      <c r="V101" s="29">
        <v>6.676E-2</v>
      </c>
      <c r="W101" s="29">
        <v>6.726E-2</v>
      </c>
      <c r="X101" s="29">
        <v>8.77E-2</v>
      </c>
      <c r="Y101" s="29">
        <v>9.3560000000000004E-2</v>
      </c>
      <c r="Z101" s="74">
        <v>7.5329999999999994E-2</v>
      </c>
      <c r="AA101" s="40">
        <f t="shared" si="10"/>
        <v>7.5452857142857141E-2</v>
      </c>
      <c r="AB101" s="77">
        <f t="shared" si="11"/>
        <v>100.60380952380952</v>
      </c>
      <c r="AC101" s="142"/>
    </row>
    <row r="102" spans="1:29" x14ac:dyDescent="0.25">
      <c r="A102" s="16" t="s">
        <v>101</v>
      </c>
      <c r="B102" s="73">
        <v>7.0699999999999999E-2</v>
      </c>
      <c r="C102" s="29">
        <v>7.2609999999999994E-2</v>
      </c>
      <c r="D102" s="29">
        <v>7.2319999999999995E-2</v>
      </c>
      <c r="E102" s="29">
        <v>6.3799999999999996E-2</v>
      </c>
      <c r="F102" s="29">
        <v>5.3350000000000002E-2</v>
      </c>
      <c r="G102" s="29">
        <v>6.4729999999999996E-2</v>
      </c>
      <c r="H102" s="74">
        <v>5.6189999999999997E-2</v>
      </c>
      <c r="I102" s="76">
        <f t="shared" si="6"/>
        <v>6.4814285714285713E-2</v>
      </c>
      <c r="J102" s="49">
        <f t="shared" si="7"/>
        <v>86.419047619047618</v>
      </c>
      <c r="K102" s="28">
        <v>5.4199999999999998E-2</v>
      </c>
      <c r="L102" s="29">
        <v>5.3129999999999997E-2</v>
      </c>
      <c r="M102" s="29">
        <v>4.9849999999999998E-2</v>
      </c>
      <c r="N102" s="29">
        <v>5.0729999999999997E-2</v>
      </c>
      <c r="O102" s="29">
        <v>5.0540000000000002E-2</v>
      </c>
      <c r="P102" s="29">
        <v>4.7350000000000003E-2</v>
      </c>
      <c r="Q102" s="58">
        <v>5.382E-2</v>
      </c>
      <c r="R102" s="40">
        <f t="shared" si="8"/>
        <v>5.1374285714285706E-2</v>
      </c>
      <c r="S102" s="49">
        <f t="shared" si="9"/>
        <v>68.499047619047616</v>
      </c>
      <c r="T102" s="28">
        <v>5.5800000000000002E-2</v>
      </c>
      <c r="U102" s="29">
        <v>6.2710000000000002E-2</v>
      </c>
      <c r="V102" s="29">
        <v>9.1420000000000001E-2</v>
      </c>
      <c r="W102" s="29">
        <v>7.0569999999999994E-2</v>
      </c>
      <c r="X102" s="29">
        <v>7.8320000000000001E-2</v>
      </c>
      <c r="Y102" s="29">
        <v>4.8160000000000001E-2</v>
      </c>
      <c r="Z102" s="74">
        <v>8.1089999999999995E-2</v>
      </c>
      <c r="AA102" s="40">
        <f t="shared" si="10"/>
        <v>6.9724285714285711E-2</v>
      </c>
      <c r="AB102" s="77">
        <f t="shared" si="11"/>
        <v>92.965714285714284</v>
      </c>
      <c r="AC102" s="142"/>
    </row>
    <row r="103" spans="1:29" x14ac:dyDescent="0.25">
      <c r="A103" s="16" t="s">
        <v>102</v>
      </c>
      <c r="B103" s="73">
        <v>8.3830000000000002E-2</v>
      </c>
      <c r="C103" s="29">
        <v>7.1859999999999993E-2</v>
      </c>
      <c r="D103" s="29">
        <v>7.8659999999999994E-2</v>
      </c>
      <c r="E103" s="29">
        <v>8.2909999999999998E-2</v>
      </c>
      <c r="F103" s="29">
        <v>7.6100000000000001E-2</v>
      </c>
      <c r="G103" s="29">
        <v>8.4190000000000001E-2</v>
      </c>
      <c r="H103" s="74">
        <v>7.2040000000000007E-2</v>
      </c>
      <c r="I103" s="76">
        <f t="shared" si="6"/>
        <v>7.8512857142857148E-2</v>
      </c>
      <c r="J103" s="49">
        <f t="shared" si="7"/>
        <v>104.68380952380953</v>
      </c>
      <c r="K103" s="28">
        <v>7.2139999999999996E-2</v>
      </c>
      <c r="L103" s="29">
        <v>7.5899999999999995E-2</v>
      </c>
      <c r="M103" s="29">
        <v>7.0080000000000003E-2</v>
      </c>
      <c r="N103" s="29">
        <v>7.4160000000000004E-2</v>
      </c>
      <c r="O103" s="29">
        <v>8.2199999999999995E-2</v>
      </c>
      <c r="P103" s="29">
        <v>7.3620000000000005E-2</v>
      </c>
      <c r="Q103" s="58">
        <v>7.6490000000000002E-2</v>
      </c>
      <c r="R103" s="40">
        <f t="shared" si="8"/>
        <v>7.4941428571428576E-2</v>
      </c>
      <c r="S103" s="49">
        <f t="shared" si="9"/>
        <v>99.92190476190477</v>
      </c>
      <c r="T103" s="28">
        <v>7.3359999999999995E-2</v>
      </c>
      <c r="U103" s="29">
        <v>8.3280000000000007E-2</v>
      </c>
      <c r="V103" s="29">
        <v>7.1749999999999994E-2</v>
      </c>
      <c r="W103" s="29">
        <v>7.7899999999999997E-2</v>
      </c>
      <c r="X103" s="29">
        <v>6.2670000000000003E-2</v>
      </c>
      <c r="Y103" s="29">
        <v>7.7439999999999995E-2</v>
      </c>
      <c r="Z103" s="74">
        <v>7.7840000000000006E-2</v>
      </c>
      <c r="AA103" s="40">
        <f t="shared" si="10"/>
        <v>7.4891428571428567E-2</v>
      </c>
      <c r="AB103" s="77">
        <f t="shared" si="11"/>
        <v>99.855238095238093</v>
      </c>
      <c r="AC103" s="142"/>
    </row>
    <row r="104" spans="1:29" x14ac:dyDescent="0.25">
      <c r="A104" s="16" t="s">
        <v>103</v>
      </c>
      <c r="B104" s="73">
        <v>8.7959999999999997E-2</v>
      </c>
      <c r="C104" s="29">
        <v>7.7950000000000005E-2</v>
      </c>
      <c r="D104" s="29">
        <v>7.9210000000000003E-2</v>
      </c>
      <c r="E104" s="29">
        <v>7.7100000000000002E-2</v>
      </c>
      <c r="F104" s="29">
        <v>7.0919999999999997E-2</v>
      </c>
      <c r="G104" s="29">
        <v>7.6999999999999999E-2</v>
      </c>
      <c r="H104" s="74">
        <v>7.1429999999999993E-2</v>
      </c>
      <c r="I104" s="76">
        <f t="shared" si="6"/>
        <v>7.7367142857142857E-2</v>
      </c>
      <c r="J104" s="49">
        <f t="shared" si="7"/>
        <v>103.15619047619049</v>
      </c>
      <c r="K104" s="28">
        <v>6.93E-2</v>
      </c>
      <c r="L104" s="29">
        <v>7.664E-2</v>
      </c>
      <c r="M104" s="29">
        <v>6.9089999999999999E-2</v>
      </c>
      <c r="N104" s="29">
        <v>7.4200000000000002E-2</v>
      </c>
      <c r="O104" s="29">
        <v>7.5190000000000007E-2</v>
      </c>
      <c r="P104" s="29">
        <v>7.5459999999999999E-2</v>
      </c>
      <c r="Q104" s="58">
        <v>6.9150000000000003E-2</v>
      </c>
      <c r="R104" s="40">
        <f t="shared" si="8"/>
        <v>7.2718571428571424E-2</v>
      </c>
      <c r="S104" s="49">
        <f t="shared" si="9"/>
        <v>96.958095238095225</v>
      </c>
      <c r="T104" s="28">
        <v>7.5630000000000003E-2</v>
      </c>
      <c r="U104" s="29">
        <v>7.8829999999999997E-2</v>
      </c>
      <c r="V104" s="29">
        <v>7.5600000000000001E-2</v>
      </c>
      <c r="W104" s="29">
        <v>7.2169999999999998E-2</v>
      </c>
      <c r="X104" s="29">
        <v>7.1559999999999999E-2</v>
      </c>
      <c r="Y104" s="29">
        <v>7.1679999999999994E-2</v>
      </c>
      <c r="Z104" s="74">
        <v>8.3949999999999997E-2</v>
      </c>
      <c r="AA104" s="40">
        <f t="shared" si="10"/>
        <v>7.5631428571428572E-2</v>
      </c>
      <c r="AB104" s="77">
        <f t="shared" si="11"/>
        <v>100.84190476190477</v>
      </c>
      <c r="AC104" s="142"/>
    </row>
    <row r="105" spans="1:29" x14ac:dyDescent="0.25">
      <c r="A105" s="16" t="s">
        <v>104</v>
      </c>
      <c r="B105" s="73">
        <v>8.2299999999999998E-2</v>
      </c>
      <c r="C105" s="29">
        <v>7.7359999999999998E-2</v>
      </c>
      <c r="D105" s="29">
        <v>7.9320000000000002E-2</v>
      </c>
      <c r="E105" s="29">
        <v>7.2510000000000005E-2</v>
      </c>
      <c r="F105" s="29">
        <v>7.2300000000000003E-2</v>
      </c>
      <c r="G105" s="29">
        <v>7.7259999999999995E-2</v>
      </c>
      <c r="H105" s="74">
        <v>7.0620000000000002E-2</v>
      </c>
      <c r="I105" s="76">
        <f t="shared" si="6"/>
        <v>7.5952857142857141E-2</v>
      </c>
      <c r="J105" s="49">
        <f t="shared" si="7"/>
        <v>101.2704761904762</v>
      </c>
      <c r="K105" s="28">
        <v>7.0739999999999997E-2</v>
      </c>
      <c r="L105" s="29">
        <v>7.6410000000000006E-2</v>
      </c>
      <c r="M105" s="29">
        <v>7.2620000000000004E-2</v>
      </c>
      <c r="N105" s="29">
        <v>7.3639999999999997E-2</v>
      </c>
      <c r="O105" s="29">
        <v>7.8719999999999998E-2</v>
      </c>
      <c r="P105" s="29">
        <v>7.639E-2</v>
      </c>
      <c r="Q105" s="58">
        <v>7.1419999999999997E-2</v>
      </c>
      <c r="R105" s="40">
        <f t="shared" si="8"/>
        <v>7.4277142857142861E-2</v>
      </c>
      <c r="S105" s="49">
        <f t="shared" si="9"/>
        <v>99.036190476190484</v>
      </c>
      <c r="T105" s="28">
        <v>7.5380000000000003E-2</v>
      </c>
      <c r="U105" s="29">
        <v>8.1199999999999994E-2</v>
      </c>
      <c r="V105" s="29">
        <v>7.7960000000000002E-2</v>
      </c>
      <c r="W105" s="29">
        <v>7.6829999999999996E-2</v>
      </c>
      <c r="X105" s="29">
        <v>6.9059999999999996E-2</v>
      </c>
      <c r="Y105" s="29">
        <v>7.324E-2</v>
      </c>
      <c r="Z105" s="74">
        <v>7.8880000000000006E-2</v>
      </c>
      <c r="AA105" s="40">
        <f t="shared" si="10"/>
        <v>7.607857142857144E-2</v>
      </c>
      <c r="AB105" s="77">
        <f t="shared" si="11"/>
        <v>101.43809523809526</v>
      </c>
      <c r="AC105" s="142"/>
    </row>
    <row r="106" spans="1:29" x14ac:dyDescent="0.25">
      <c r="A106" s="16" t="s">
        <v>105</v>
      </c>
      <c r="B106" s="73">
        <v>7.417E-2</v>
      </c>
      <c r="C106" s="29">
        <v>7.2849999999999998E-2</v>
      </c>
      <c r="D106" s="29">
        <v>7.3440000000000005E-2</v>
      </c>
      <c r="E106" s="29">
        <v>6.9470000000000004E-2</v>
      </c>
      <c r="F106" s="29">
        <v>6.794E-2</v>
      </c>
      <c r="G106" s="29">
        <v>7.3510000000000006E-2</v>
      </c>
      <c r="H106" s="74">
        <v>6.6519999999999996E-2</v>
      </c>
      <c r="I106" s="76">
        <f t="shared" si="6"/>
        <v>7.112857142857143E-2</v>
      </c>
      <c r="J106" s="49">
        <f t="shared" si="7"/>
        <v>94.838095238095249</v>
      </c>
      <c r="K106" s="28">
        <v>6.0260000000000001E-2</v>
      </c>
      <c r="L106" s="29">
        <v>7.0949999999999999E-2</v>
      </c>
      <c r="M106" s="29">
        <v>6.4009999999999997E-2</v>
      </c>
      <c r="N106" s="29">
        <v>6.2149999999999997E-2</v>
      </c>
      <c r="O106" s="29">
        <v>6.701E-2</v>
      </c>
      <c r="P106" s="29">
        <v>6.5960000000000005E-2</v>
      </c>
      <c r="Q106" s="58">
        <v>6.6559999999999994E-2</v>
      </c>
      <c r="R106" s="40">
        <f t="shared" si="8"/>
        <v>6.5271428571428577E-2</v>
      </c>
      <c r="S106" s="49">
        <f t="shared" si="9"/>
        <v>87.028571428571439</v>
      </c>
      <c r="T106" s="28">
        <v>6.6909999999999997E-2</v>
      </c>
      <c r="U106" s="29">
        <v>7.059E-2</v>
      </c>
      <c r="V106" s="29">
        <v>8.3040000000000003E-2</v>
      </c>
      <c r="W106" s="29">
        <v>7.6420000000000002E-2</v>
      </c>
      <c r="X106" s="29">
        <v>7.3370000000000005E-2</v>
      </c>
      <c r="Y106" s="29">
        <v>6.1920000000000003E-2</v>
      </c>
      <c r="Z106" s="74">
        <v>8.2470000000000002E-2</v>
      </c>
      <c r="AA106" s="40">
        <f t="shared" si="10"/>
        <v>7.3531428571428581E-2</v>
      </c>
      <c r="AB106" s="77">
        <f t="shared" si="11"/>
        <v>98.041904761904775</v>
      </c>
      <c r="AC106" s="142"/>
    </row>
    <row r="107" spans="1:29" x14ac:dyDescent="0.25">
      <c r="A107" s="16" t="s">
        <v>106</v>
      </c>
      <c r="B107" s="73">
        <v>8.4059999999999996E-2</v>
      </c>
      <c r="C107" s="29">
        <v>7.7810000000000004E-2</v>
      </c>
      <c r="D107" s="29">
        <v>7.6259999999999994E-2</v>
      </c>
      <c r="E107" s="29">
        <v>7.5439999999999993E-2</v>
      </c>
      <c r="F107" s="29">
        <v>7.3719999999999994E-2</v>
      </c>
      <c r="G107" s="29">
        <v>8.0350000000000005E-2</v>
      </c>
      <c r="H107" s="74">
        <v>7.2230000000000003E-2</v>
      </c>
      <c r="I107" s="76">
        <f t="shared" si="6"/>
        <v>7.7124285714285729E-2</v>
      </c>
      <c r="J107" s="49">
        <f t="shared" si="7"/>
        <v>102.83238095238099</v>
      </c>
      <c r="K107" s="28">
        <v>7.2179999999999994E-2</v>
      </c>
      <c r="L107" s="29">
        <v>8.2269999999999996E-2</v>
      </c>
      <c r="M107" s="29">
        <v>7.1980000000000002E-2</v>
      </c>
      <c r="N107" s="29">
        <v>7.6329999999999995E-2</v>
      </c>
      <c r="O107" s="29">
        <v>7.9769999999999994E-2</v>
      </c>
      <c r="P107" s="29">
        <v>8.0490000000000006E-2</v>
      </c>
      <c r="Q107" s="58">
        <v>7.6350000000000001E-2</v>
      </c>
      <c r="R107" s="40">
        <f t="shared" si="8"/>
        <v>7.7052857142857145E-2</v>
      </c>
      <c r="S107" s="49">
        <f t="shared" si="9"/>
        <v>102.73714285714286</v>
      </c>
      <c r="T107" s="28">
        <v>7.374E-2</v>
      </c>
      <c r="U107" s="29">
        <v>8.1390000000000004E-2</v>
      </c>
      <c r="V107" s="29">
        <v>7.3289999999999994E-2</v>
      </c>
      <c r="W107" s="29">
        <v>7.9269999999999993E-2</v>
      </c>
      <c r="X107" s="29">
        <v>7.349E-2</v>
      </c>
      <c r="Y107" s="29">
        <v>7.7200000000000005E-2</v>
      </c>
      <c r="Z107" s="74">
        <v>8.0269999999999994E-2</v>
      </c>
      <c r="AA107" s="40">
        <f t="shared" si="10"/>
        <v>7.6949999999999991E-2</v>
      </c>
      <c r="AB107" s="77">
        <f t="shared" si="11"/>
        <v>102.60000000000001</v>
      </c>
      <c r="AC107" s="142"/>
    </row>
    <row r="108" spans="1:29" x14ac:dyDescent="0.25">
      <c r="A108" s="16" t="s">
        <v>107</v>
      </c>
      <c r="B108" s="73">
        <v>8.4790000000000004E-2</v>
      </c>
      <c r="C108" s="29">
        <v>7.4630000000000002E-2</v>
      </c>
      <c r="D108" s="29">
        <v>8.1909999999999997E-2</v>
      </c>
      <c r="E108" s="29">
        <v>7.707E-2</v>
      </c>
      <c r="F108" s="29">
        <v>7.1239999999999998E-2</v>
      </c>
      <c r="G108" s="29">
        <v>8.0229999999999996E-2</v>
      </c>
      <c r="H108" s="74">
        <v>7.6020000000000004E-2</v>
      </c>
      <c r="I108" s="76">
        <f t="shared" si="6"/>
        <v>7.7984285714285714E-2</v>
      </c>
      <c r="J108" s="49">
        <f t="shared" si="7"/>
        <v>103.97904761904762</v>
      </c>
      <c r="K108" s="28">
        <v>6.9010000000000002E-2</v>
      </c>
      <c r="L108" s="29">
        <v>7.8490000000000004E-2</v>
      </c>
      <c r="M108" s="29">
        <v>6.8140000000000006E-2</v>
      </c>
      <c r="N108" s="29">
        <v>6.9080000000000003E-2</v>
      </c>
      <c r="O108" s="29">
        <v>7.868E-2</v>
      </c>
      <c r="P108" s="29">
        <v>7.4130000000000001E-2</v>
      </c>
      <c r="Q108" s="58">
        <v>7.7460000000000001E-2</v>
      </c>
      <c r="R108" s="40">
        <f t="shared" si="8"/>
        <v>7.357000000000001E-2</v>
      </c>
      <c r="S108" s="49">
        <f t="shared" si="9"/>
        <v>98.093333333333348</v>
      </c>
      <c r="T108" s="28">
        <v>7.3039999999999994E-2</v>
      </c>
      <c r="U108" s="29">
        <v>8.0670000000000006E-2</v>
      </c>
      <c r="V108" s="29">
        <v>7.5509999999999994E-2</v>
      </c>
      <c r="W108" s="29">
        <v>6.2509999999999996E-2</v>
      </c>
      <c r="X108" s="29">
        <v>6.719E-2</v>
      </c>
      <c r="Y108" s="29">
        <v>7.1340000000000001E-2</v>
      </c>
      <c r="Z108" s="74">
        <v>7.6799999999999993E-2</v>
      </c>
      <c r="AA108" s="40">
        <f t="shared" si="10"/>
        <v>7.2437142857142867E-2</v>
      </c>
      <c r="AB108" s="77">
        <f t="shared" si="11"/>
        <v>96.582857142857165</v>
      </c>
      <c r="AC108" s="142"/>
    </row>
    <row r="109" spans="1:29" x14ac:dyDescent="0.25">
      <c r="A109" s="16" t="s">
        <v>108</v>
      </c>
      <c r="B109" s="73">
        <v>8.548E-2</v>
      </c>
      <c r="C109" s="29">
        <v>7.5829999999999995E-2</v>
      </c>
      <c r="D109" s="29">
        <v>7.7710000000000001E-2</v>
      </c>
      <c r="E109" s="29">
        <v>7.7549999999999994E-2</v>
      </c>
      <c r="F109" s="29">
        <v>7.4579999999999994E-2</v>
      </c>
      <c r="G109" s="29">
        <v>7.8210000000000002E-2</v>
      </c>
      <c r="H109" s="74">
        <v>7.4690000000000006E-2</v>
      </c>
      <c r="I109" s="76">
        <f t="shared" si="6"/>
        <v>7.772142857142858E-2</v>
      </c>
      <c r="J109" s="49">
        <f t="shared" si="7"/>
        <v>103.62857142857145</v>
      </c>
      <c r="K109" s="28">
        <v>6.7280000000000006E-2</v>
      </c>
      <c r="L109" s="29">
        <v>7.6170000000000002E-2</v>
      </c>
      <c r="M109" s="29">
        <v>7.0999999999999994E-2</v>
      </c>
      <c r="N109" s="29">
        <v>7.4550000000000005E-2</v>
      </c>
      <c r="O109" s="29">
        <v>7.8740000000000004E-2</v>
      </c>
      <c r="P109" s="29">
        <v>7.5910000000000005E-2</v>
      </c>
      <c r="Q109" s="58">
        <v>7.4020000000000002E-2</v>
      </c>
      <c r="R109" s="40">
        <f t="shared" si="8"/>
        <v>7.3952857142857154E-2</v>
      </c>
      <c r="S109" s="49">
        <f t="shared" si="9"/>
        <v>98.603809523809531</v>
      </c>
      <c r="T109" s="28">
        <v>7.1459999999999996E-2</v>
      </c>
      <c r="U109" s="29">
        <v>7.639E-2</v>
      </c>
      <c r="V109" s="29">
        <v>7.8390000000000001E-2</v>
      </c>
      <c r="W109" s="29">
        <v>7.6999999999999999E-2</v>
      </c>
      <c r="X109" s="29">
        <v>7.3539999999999994E-2</v>
      </c>
      <c r="Y109" s="29">
        <v>6.9080000000000003E-2</v>
      </c>
      <c r="Z109" s="74">
        <v>7.9200000000000007E-2</v>
      </c>
      <c r="AA109" s="40">
        <f t="shared" si="10"/>
        <v>7.5008571428571438E-2</v>
      </c>
      <c r="AB109" s="77">
        <f t="shared" si="11"/>
        <v>100.0114285714286</v>
      </c>
      <c r="AC109" s="142"/>
    </row>
    <row r="110" spans="1:29" x14ac:dyDescent="0.25">
      <c r="A110" s="16" t="s">
        <v>109</v>
      </c>
      <c r="B110" s="73">
        <v>8.1729999999999997E-2</v>
      </c>
      <c r="C110" s="29">
        <v>8.4320000000000006E-2</v>
      </c>
      <c r="D110" s="29">
        <v>8.5129999999999997E-2</v>
      </c>
      <c r="E110" s="29">
        <v>8.2860000000000003E-2</v>
      </c>
      <c r="F110" s="29">
        <v>7.3529999999999998E-2</v>
      </c>
      <c r="G110" s="29">
        <v>8.4070000000000006E-2</v>
      </c>
      <c r="H110" s="74">
        <v>7.9969999999999999E-2</v>
      </c>
      <c r="I110" s="76">
        <f t="shared" si="6"/>
        <v>8.1658571428571428E-2</v>
      </c>
      <c r="J110" s="49">
        <f t="shared" si="7"/>
        <v>108.87809523809524</v>
      </c>
      <c r="K110" s="28">
        <v>7.0269999999999999E-2</v>
      </c>
      <c r="L110" s="29">
        <v>7.9350000000000004E-2</v>
      </c>
      <c r="M110" s="29">
        <v>7.3999999999999996E-2</v>
      </c>
      <c r="N110" s="29">
        <v>7.7289999999999998E-2</v>
      </c>
      <c r="O110" s="29">
        <v>8.201E-2</v>
      </c>
      <c r="P110" s="29">
        <v>7.5139999999999998E-2</v>
      </c>
      <c r="Q110" s="58">
        <v>7.7179999999999999E-2</v>
      </c>
      <c r="R110" s="40">
        <f t="shared" si="8"/>
        <v>7.6462857142857152E-2</v>
      </c>
      <c r="S110" s="49">
        <f t="shared" si="9"/>
        <v>101.95047619047621</v>
      </c>
      <c r="T110" s="28">
        <v>7.3889999999999997E-2</v>
      </c>
      <c r="U110" s="29">
        <v>8.165E-2</v>
      </c>
      <c r="V110" s="29">
        <v>7.5880000000000003E-2</v>
      </c>
      <c r="W110" s="29">
        <v>7.5130000000000002E-2</v>
      </c>
      <c r="X110" s="29">
        <v>7.5310000000000002E-2</v>
      </c>
      <c r="Y110" s="29">
        <v>6.9930000000000006E-2</v>
      </c>
      <c r="Z110" s="74">
        <v>8.6040000000000005E-2</v>
      </c>
      <c r="AA110" s="40">
        <f t="shared" si="10"/>
        <v>7.6832857142857147E-2</v>
      </c>
      <c r="AB110" s="77">
        <f t="shared" si="11"/>
        <v>102.44380952380953</v>
      </c>
      <c r="AC110" s="142"/>
    </row>
    <row r="111" spans="1:29" x14ac:dyDescent="0.25">
      <c r="A111" s="16" t="s">
        <v>110</v>
      </c>
      <c r="B111" s="73">
        <v>7.707E-2</v>
      </c>
      <c r="C111" s="29">
        <v>6.8890000000000007E-2</v>
      </c>
      <c r="D111" s="29">
        <v>7.2340000000000002E-2</v>
      </c>
      <c r="E111" s="29">
        <v>6.8510000000000001E-2</v>
      </c>
      <c r="F111" s="29">
        <v>6.5989999999999993E-2</v>
      </c>
      <c r="G111" s="29">
        <v>7.1849999999999997E-2</v>
      </c>
      <c r="H111" s="74">
        <v>6.1449999999999998E-2</v>
      </c>
      <c r="I111" s="76">
        <f t="shared" si="6"/>
        <v>6.944285714285714E-2</v>
      </c>
      <c r="J111" s="49">
        <f t="shared" si="7"/>
        <v>92.590476190476195</v>
      </c>
      <c r="K111" s="28">
        <v>6.9819999999999993E-2</v>
      </c>
      <c r="L111" s="29">
        <v>7.6130000000000003E-2</v>
      </c>
      <c r="M111" s="29">
        <v>6.6220000000000001E-2</v>
      </c>
      <c r="N111" s="29">
        <v>6.8860000000000005E-2</v>
      </c>
      <c r="O111" s="29">
        <v>7.4609999999999996E-2</v>
      </c>
      <c r="P111" s="29">
        <v>7.1840000000000001E-2</v>
      </c>
      <c r="Q111" s="58">
        <v>7.0849999999999996E-2</v>
      </c>
      <c r="R111" s="40">
        <f t="shared" si="8"/>
        <v>7.1190000000000003E-2</v>
      </c>
      <c r="S111" s="49">
        <f t="shared" si="9"/>
        <v>94.92</v>
      </c>
      <c r="T111" s="28">
        <v>6.6949999999999996E-2</v>
      </c>
      <c r="U111" s="29">
        <v>7.3209999999999997E-2</v>
      </c>
      <c r="V111" s="29">
        <v>7.3400000000000007E-2</v>
      </c>
      <c r="W111" s="29">
        <v>7.9229999999999995E-2</v>
      </c>
      <c r="X111" s="29">
        <v>6.5769999999999995E-2</v>
      </c>
      <c r="Y111" s="29">
        <v>6.9779999999999995E-2</v>
      </c>
      <c r="Z111" s="74">
        <v>7.7350000000000002E-2</v>
      </c>
      <c r="AA111" s="40">
        <f t="shared" si="10"/>
        <v>7.2241428571428568E-2</v>
      </c>
      <c r="AB111" s="77">
        <f t="shared" si="11"/>
        <v>96.321904761904761</v>
      </c>
      <c r="AC111" s="142"/>
    </row>
    <row r="112" spans="1:29" x14ac:dyDescent="0.25">
      <c r="A112" s="17" t="s">
        <v>111</v>
      </c>
      <c r="B112" s="73">
        <v>8.4839999999999999E-2</v>
      </c>
      <c r="C112" s="29">
        <v>7.2599999999999998E-2</v>
      </c>
      <c r="D112" s="29">
        <v>8.3479999999999999E-2</v>
      </c>
      <c r="E112" s="29">
        <v>7.2779999999999997E-2</v>
      </c>
      <c r="F112" s="29">
        <v>6.4380000000000007E-2</v>
      </c>
      <c r="G112" s="29">
        <v>8.4809999999999997E-2</v>
      </c>
      <c r="H112" s="74">
        <v>7.7020000000000005E-2</v>
      </c>
      <c r="I112" s="76">
        <f t="shared" si="6"/>
        <v>7.7130000000000004E-2</v>
      </c>
      <c r="J112" s="49">
        <f t="shared" si="7"/>
        <v>102.84000000000002</v>
      </c>
      <c r="K112" s="30">
        <v>6.4269999999999994E-2</v>
      </c>
      <c r="L112" s="31">
        <v>6.4350000000000004E-2</v>
      </c>
      <c r="M112" s="31">
        <v>6.701E-2</v>
      </c>
      <c r="N112" s="31">
        <v>6.5699999999999995E-2</v>
      </c>
      <c r="O112" s="31">
        <v>7.5340000000000004E-2</v>
      </c>
      <c r="P112" s="31">
        <v>7.1410000000000001E-2</v>
      </c>
      <c r="Q112" s="59">
        <v>6.6400000000000001E-2</v>
      </c>
      <c r="R112" s="40">
        <f t="shared" si="8"/>
        <v>6.7782857142857145E-2</v>
      </c>
      <c r="S112" s="49">
        <f t="shared" si="9"/>
        <v>90.377142857142871</v>
      </c>
      <c r="T112" s="30">
        <v>7.5249999999999997E-2</v>
      </c>
      <c r="U112" s="31">
        <v>7.5870000000000007E-2</v>
      </c>
      <c r="V112" s="31">
        <v>6.9489999999999996E-2</v>
      </c>
      <c r="W112" s="31">
        <v>7.152E-2</v>
      </c>
      <c r="X112" s="31">
        <v>6.6479999999999997E-2</v>
      </c>
      <c r="Y112" s="31">
        <v>6.5699999999999995E-2</v>
      </c>
      <c r="Z112" s="146">
        <v>7.263E-2</v>
      </c>
      <c r="AA112" s="40">
        <f t="shared" si="10"/>
        <v>7.0991428571428566E-2</v>
      </c>
      <c r="AB112" s="77">
        <f t="shared" si="11"/>
        <v>94.65523809523809</v>
      </c>
      <c r="AC112" s="142"/>
    </row>
    <row r="113" spans="1:29" x14ac:dyDescent="0.25">
      <c r="A113" s="18" t="s">
        <v>112</v>
      </c>
      <c r="B113" s="73">
        <v>7.9320000000000002E-2</v>
      </c>
      <c r="C113" s="29">
        <v>7.5660000000000005E-2</v>
      </c>
      <c r="D113" s="29">
        <v>7.492E-2</v>
      </c>
      <c r="E113" s="29">
        <v>7.4260000000000007E-2</v>
      </c>
      <c r="F113" s="29">
        <v>7.1379999999999999E-2</v>
      </c>
      <c r="G113" s="29">
        <v>7.9250000000000001E-2</v>
      </c>
      <c r="H113" s="74">
        <v>6.8449999999999997E-2</v>
      </c>
      <c r="I113" s="76">
        <f t="shared" si="6"/>
        <v>7.4748571428571414E-2</v>
      </c>
      <c r="J113" s="49">
        <f t="shared" si="7"/>
        <v>99.664761904761889</v>
      </c>
      <c r="K113" s="28">
        <v>6.3409999999999994E-2</v>
      </c>
      <c r="L113" s="29">
        <v>7.4050000000000005E-2</v>
      </c>
      <c r="M113" s="29">
        <v>6.2449999999999999E-2</v>
      </c>
      <c r="N113" s="29">
        <v>6.9440000000000002E-2</v>
      </c>
      <c r="O113" s="29">
        <v>7.0569999999999994E-2</v>
      </c>
      <c r="P113" s="29">
        <v>6.7390000000000005E-2</v>
      </c>
      <c r="Q113" s="58">
        <v>6.719E-2</v>
      </c>
      <c r="R113" s="40">
        <f t="shared" si="8"/>
        <v>6.7785714285714296E-2</v>
      </c>
      <c r="S113" s="49">
        <f t="shared" si="9"/>
        <v>90.380952380952394</v>
      </c>
      <c r="T113" s="28">
        <v>6.8570000000000006E-2</v>
      </c>
      <c r="U113" s="29">
        <v>7.2139999999999996E-2</v>
      </c>
      <c r="V113" s="29">
        <v>8.0079999999999998E-2</v>
      </c>
      <c r="W113" s="29">
        <v>7.7499999999999999E-2</v>
      </c>
      <c r="X113" s="29">
        <v>6.9290000000000004E-2</v>
      </c>
      <c r="Y113" s="29">
        <v>6.6799999999999998E-2</v>
      </c>
      <c r="Z113" s="74">
        <v>8.0610000000000001E-2</v>
      </c>
      <c r="AA113" s="40">
        <f t="shared" si="10"/>
        <v>7.3569999999999997E-2</v>
      </c>
      <c r="AB113" s="77">
        <f t="shared" si="11"/>
        <v>98.093333333333334</v>
      </c>
      <c r="AC113" s="142"/>
    </row>
    <row r="114" spans="1:29" x14ac:dyDescent="0.25">
      <c r="A114" s="18" t="s">
        <v>113</v>
      </c>
      <c r="B114" s="73">
        <v>8.7169999999999997E-2</v>
      </c>
      <c r="C114" s="29">
        <v>8.0140000000000003E-2</v>
      </c>
      <c r="D114" s="29">
        <v>8.1540000000000001E-2</v>
      </c>
      <c r="E114" s="29">
        <v>7.6899999999999996E-2</v>
      </c>
      <c r="F114" s="29">
        <v>6.8290000000000003E-2</v>
      </c>
      <c r="G114" s="29">
        <v>7.7149999999999996E-2</v>
      </c>
      <c r="H114" s="74">
        <v>7.3289999999999994E-2</v>
      </c>
      <c r="I114" s="76">
        <f t="shared" si="6"/>
        <v>7.778285714285714E-2</v>
      </c>
      <c r="J114" s="49">
        <f t="shared" si="7"/>
        <v>103.7104761904762</v>
      </c>
      <c r="K114" s="28">
        <v>6.3689999999999997E-2</v>
      </c>
      <c r="L114" s="29">
        <v>8.0329999999999999E-2</v>
      </c>
      <c r="M114" s="29">
        <v>7.0080000000000003E-2</v>
      </c>
      <c r="N114" s="29">
        <v>7.0470000000000005E-2</v>
      </c>
      <c r="O114" s="29">
        <v>7.7799999999999994E-2</v>
      </c>
      <c r="P114" s="29">
        <v>7.5029999999999999E-2</v>
      </c>
      <c r="Q114" s="58">
        <v>7.2760000000000005E-2</v>
      </c>
      <c r="R114" s="40">
        <f t="shared" si="8"/>
        <v>7.2879999999999986E-2</v>
      </c>
      <c r="S114" s="49">
        <f t="shared" si="9"/>
        <v>97.173333333333318</v>
      </c>
      <c r="T114" s="28">
        <v>6.9349999999999995E-2</v>
      </c>
      <c r="U114" s="29">
        <v>7.324E-2</v>
      </c>
      <c r="V114" s="29">
        <v>7.8689999999999996E-2</v>
      </c>
      <c r="W114" s="29">
        <v>7.2989999999999999E-2</v>
      </c>
      <c r="X114" s="29">
        <v>7.2800000000000004E-2</v>
      </c>
      <c r="Y114" s="29">
        <v>6.522E-2</v>
      </c>
      <c r="Z114" s="74">
        <v>8.2860000000000003E-2</v>
      </c>
      <c r="AA114" s="40">
        <f t="shared" si="10"/>
        <v>7.359285714285714E-2</v>
      </c>
      <c r="AB114" s="77">
        <f t="shared" si="11"/>
        <v>98.123809523809527</v>
      </c>
      <c r="AC114" s="142"/>
    </row>
    <row r="115" spans="1:29" x14ac:dyDescent="0.25">
      <c r="A115" s="18" t="s">
        <v>114</v>
      </c>
      <c r="B115" s="73">
        <v>7.9409999999999994E-2</v>
      </c>
      <c r="C115" s="29">
        <v>7.2539999999999993E-2</v>
      </c>
      <c r="D115" s="29">
        <v>7.4550000000000005E-2</v>
      </c>
      <c r="E115" s="29">
        <v>7.3929999999999996E-2</v>
      </c>
      <c r="F115" s="29">
        <v>6.9879999999999998E-2</v>
      </c>
      <c r="G115" s="29">
        <v>7.5240000000000001E-2</v>
      </c>
      <c r="H115" s="74">
        <v>7.1760000000000004E-2</v>
      </c>
      <c r="I115" s="76">
        <f t="shared" si="6"/>
        <v>7.3901428571428576E-2</v>
      </c>
      <c r="J115" s="49">
        <f t="shared" si="7"/>
        <v>98.535238095238114</v>
      </c>
      <c r="K115" s="28">
        <v>6.8049999999999999E-2</v>
      </c>
      <c r="L115" s="29">
        <v>7.9009999999999997E-2</v>
      </c>
      <c r="M115" s="29">
        <v>7.0779999999999996E-2</v>
      </c>
      <c r="N115" s="29">
        <v>7.1340000000000001E-2</v>
      </c>
      <c r="O115" s="29">
        <v>7.2870000000000004E-2</v>
      </c>
      <c r="P115" s="29">
        <v>7.2270000000000001E-2</v>
      </c>
      <c r="Q115" s="58">
        <v>7.1349999999999997E-2</v>
      </c>
      <c r="R115" s="40">
        <f t="shared" si="8"/>
        <v>7.2238571428571416E-2</v>
      </c>
      <c r="S115" s="49">
        <f t="shared" si="9"/>
        <v>96.318095238095225</v>
      </c>
      <c r="T115" s="28">
        <v>7.016E-2</v>
      </c>
      <c r="U115" s="29">
        <v>7.6300000000000007E-2</v>
      </c>
      <c r="V115" s="29">
        <v>7.6770000000000005E-2</v>
      </c>
      <c r="W115" s="29">
        <v>7.7520000000000006E-2</v>
      </c>
      <c r="X115" s="29">
        <v>7.1529999999999996E-2</v>
      </c>
      <c r="Y115" s="29">
        <v>7.0749999999999993E-2</v>
      </c>
      <c r="Z115" s="74">
        <v>8.1439999999999999E-2</v>
      </c>
      <c r="AA115" s="40">
        <f t="shared" si="10"/>
        <v>7.4924285714285707E-2</v>
      </c>
      <c r="AB115" s="77">
        <f t="shared" si="11"/>
        <v>99.899047619047607</v>
      </c>
      <c r="AC115" s="142"/>
    </row>
    <row r="116" spans="1:29" x14ac:dyDescent="0.25">
      <c r="A116" s="18" t="s">
        <v>115</v>
      </c>
      <c r="B116" s="73">
        <v>8.1100000000000005E-2</v>
      </c>
      <c r="C116" s="29">
        <v>7.5069999999999998E-2</v>
      </c>
      <c r="D116" s="29">
        <v>7.6130000000000003E-2</v>
      </c>
      <c r="E116" s="29">
        <v>6.8599999999999994E-2</v>
      </c>
      <c r="F116" s="29">
        <v>6.6720000000000002E-2</v>
      </c>
      <c r="G116" s="29">
        <v>6.9849999999999995E-2</v>
      </c>
      <c r="H116" s="74">
        <v>6.9389999999999993E-2</v>
      </c>
      <c r="I116" s="76">
        <f t="shared" si="6"/>
        <v>7.2408571428571419E-2</v>
      </c>
      <c r="J116" s="49">
        <f t="shared" si="7"/>
        <v>96.544761904761899</v>
      </c>
      <c r="K116" s="28">
        <v>6.2909999999999994E-2</v>
      </c>
      <c r="L116" s="29">
        <v>6.9650000000000004E-2</v>
      </c>
      <c r="M116" s="29">
        <v>7.0709999999999995E-2</v>
      </c>
      <c r="N116" s="29">
        <v>6.5439999999999998E-2</v>
      </c>
      <c r="O116" s="29">
        <v>7.8030000000000002E-2</v>
      </c>
      <c r="P116" s="29">
        <v>6.9900000000000004E-2</v>
      </c>
      <c r="Q116" s="58">
        <v>6.7400000000000002E-2</v>
      </c>
      <c r="R116" s="40">
        <f t="shared" si="8"/>
        <v>6.9148571428571434E-2</v>
      </c>
      <c r="S116" s="49">
        <f t="shared" si="9"/>
        <v>92.198095238095249</v>
      </c>
      <c r="T116" s="28">
        <v>5.6730000000000003E-2</v>
      </c>
      <c r="U116" s="29">
        <v>6.522E-2</v>
      </c>
      <c r="V116" s="29">
        <v>7.9020000000000007E-2</v>
      </c>
      <c r="W116" s="29">
        <v>7.2980000000000003E-2</v>
      </c>
      <c r="X116" s="29">
        <v>7.1790000000000007E-2</v>
      </c>
      <c r="Y116" s="29">
        <v>5.6500000000000002E-2</v>
      </c>
      <c r="Z116" s="74">
        <v>8.2580000000000001E-2</v>
      </c>
      <c r="AA116" s="40">
        <f t="shared" si="10"/>
        <v>6.9260000000000002E-2</v>
      </c>
      <c r="AB116" s="77">
        <f t="shared" si="11"/>
        <v>92.346666666666678</v>
      </c>
      <c r="AC116" s="142"/>
    </row>
    <row r="117" spans="1:29" x14ac:dyDescent="0.25">
      <c r="A117" s="18" t="s">
        <v>116</v>
      </c>
      <c r="B117" s="73">
        <v>7.1069999999999994E-2</v>
      </c>
      <c r="C117" s="29">
        <v>7.0139999999999994E-2</v>
      </c>
      <c r="D117" s="29">
        <v>7.0550000000000002E-2</v>
      </c>
      <c r="E117" s="29">
        <v>7.1859999999999993E-2</v>
      </c>
      <c r="F117" s="29">
        <v>6.905E-2</v>
      </c>
      <c r="G117" s="29">
        <v>7.2580000000000006E-2</v>
      </c>
      <c r="H117" s="74">
        <v>6.4799999999999996E-2</v>
      </c>
      <c r="I117" s="76">
        <f t="shared" si="6"/>
        <v>7.0007142857142851E-2</v>
      </c>
      <c r="J117" s="49">
        <f t="shared" si="7"/>
        <v>93.342857142857142</v>
      </c>
      <c r="K117" s="28">
        <v>6.2170000000000003E-2</v>
      </c>
      <c r="L117" s="29">
        <v>7.3200000000000001E-2</v>
      </c>
      <c r="M117" s="29">
        <v>6.7989999999999995E-2</v>
      </c>
      <c r="N117" s="29">
        <v>6.8699999999999997E-2</v>
      </c>
      <c r="O117" s="29">
        <v>7.3980000000000004E-2</v>
      </c>
      <c r="P117" s="29">
        <v>6.7809999999999995E-2</v>
      </c>
      <c r="Q117" s="58">
        <v>6.9059999999999996E-2</v>
      </c>
      <c r="R117" s="40">
        <f t="shared" si="8"/>
        <v>6.8987142857142844E-2</v>
      </c>
      <c r="S117" s="49">
        <f t="shared" si="9"/>
        <v>91.982857142857128</v>
      </c>
      <c r="T117" s="28">
        <v>6.8140000000000006E-2</v>
      </c>
      <c r="U117" s="29">
        <v>6.6610000000000003E-2</v>
      </c>
      <c r="V117" s="29">
        <v>7.5939999999999994E-2</v>
      </c>
      <c r="W117" s="29">
        <v>7.1730000000000002E-2</v>
      </c>
      <c r="X117" s="29">
        <v>6.7299999999999999E-2</v>
      </c>
      <c r="Y117" s="29">
        <v>6.0130000000000003E-2</v>
      </c>
      <c r="Z117" s="74">
        <v>7.6380000000000003E-2</v>
      </c>
      <c r="AA117" s="40">
        <f t="shared" si="10"/>
        <v>6.9461428571428577E-2</v>
      </c>
      <c r="AB117" s="77">
        <f t="shared" si="11"/>
        <v>92.615238095238112</v>
      </c>
      <c r="AC117" s="142"/>
    </row>
    <row r="118" spans="1:29" x14ac:dyDescent="0.25">
      <c r="A118" s="18" t="s">
        <v>117</v>
      </c>
      <c r="B118" s="73">
        <v>7.5380000000000003E-2</v>
      </c>
      <c r="C118" s="29">
        <v>7.0599999999999996E-2</v>
      </c>
      <c r="D118" s="29">
        <v>7.1739999999999998E-2</v>
      </c>
      <c r="E118" s="29">
        <v>6.5960000000000005E-2</v>
      </c>
      <c r="F118" s="29">
        <v>7.3359999999999995E-2</v>
      </c>
      <c r="G118" s="29">
        <v>7.4940000000000007E-2</v>
      </c>
      <c r="H118" s="74">
        <v>6.472E-2</v>
      </c>
      <c r="I118" s="76">
        <f t="shared" si="6"/>
        <v>7.0957142857142858E-2</v>
      </c>
      <c r="J118" s="49">
        <f t="shared" si="7"/>
        <v>94.609523809523807</v>
      </c>
      <c r="K118" s="28">
        <v>6.9739999999999996E-2</v>
      </c>
      <c r="L118" s="29">
        <v>7.2550000000000003E-2</v>
      </c>
      <c r="M118" s="29">
        <v>6.4439999999999997E-2</v>
      </c>
      <c r="N118" s="29">
        <v>6.515E-2</v>
      </c>
      <c r="O118" s="29">
        <v>6.9129999999999997E-2</v>
      </c>
      <c r="P118" s="29">
        <v>6.5689999999999998E-2</v>
      </c>
      <c r="Q118" s="58">
        <v>6.3170000000000004E-2</v>
      </c>
      <c r="R118" s="40">
        <f t="shared" si="8"/>
        <v>6.712428571428572E-2</v>
      </c>
      <c r="S118" s="49">
        <f t="shared" si="9"/>
        <v>89.49904761904763</v>
      </c>
      <c r="T118" s="28">
        <v>6.6379999999999995E-2</v>
      </c>
      <c r="U118" s="29">
        <v>6.6339999999999996E-2</v>
      </c>
      <c r="V118" s="29">
        <v>8.1110000000000002E-2</v>
      </c>
      <c r="W118" s="29">
        <v>7.145E-2</v>
      </c>
      <c r="X118" s="29">
        <v>7.3010000000000005E-2</v>
      </c>
      <c r="Y118" s="29">
        <v>6.5329999999999999E-2</v>
      </c>
      <c r="Z118" s="74">
        <v>7.8740000000000004E-2</v>
      </c>
      <c r="AA118" s="40">
        <f t="shared" si="10"/>
        <v>7.1765714285714294E-2</v>
      </c>
      <c r="AB118" s="77">
        <f t="shared" si="11"/>
        <v>95.687619047619066</v>
      </c>
      <c r="AC118" s="142"/>
    </row>
    <row r="119" spans="1:29" ht="15.75" thickBot="1" x14ac:dyDescent="0.3">
      <c r="A119" s="19" t="s">
        <v>118</v>
      </c>
      <c r="B119" s="75">
        <v>7.6560000000000003E-2</v>
      </c>
      <c r="C119" s="33">
        <v>7.0569999999999994E-2</v>
      </c>
      <c r="D119" s="33">
        <v>6.9239999999999996E-2</v>
      </c>
      <c r="E119" s="33">
        <v>6.9889999999999994E-2</v>
      </c>
      <c r="F119" s="33">
        <v>6.8729999999999999E-2</v>
      </c>
      <c r="G119" s="33">
        <v>7.1429999999999993E-2</v>
      </c>
      <c r="H119" s="60">
        <v>6.4750000000000002E-2</v>
      </c>
      <c r="I119" s="41">
        <f t="shared" si="6"/>
        <v>7.0167142857142858E-2</v>
      </c>
      <c r="J119" s="50">
        <f t="shared" si="7"/>
        <v>93.55619047619048</v>
      </c>
      <c r="K119" s="32">
        <v>6.6809999999999994E-2</v>
      </c>
      <c r="L119" s="33">
        <v>7.5939999999999994E-2</v>
      </c>
      <c r="M119" s="33">
        <v>6.6739999999999994E-2</v>
      </c>
      <c r="N119" s="33">
        <v>7.1620000000000003E-2</v>
      </c>
      <c r="O119" s="33">
        <v>7.2080000000000005E-2</v>
      </c>
      <c r="P119" s="33">
        <v>7.0389999999999994E-2</v>
      </c>
      <c r="Q119" s="60">
        <v>6.8909999999999999E-2</v>
      </c>
      <c r="R119" s="41">
        <f t="shared" si="8"/>
        <v>7.0355714285714285E-2</v>
      </c>
      <c r="S119" s="50">
        <f t="shared" si="9"/>
        <v>93.807619047619056</v>
      </c>
      <c r="T119" s="32">
        <v>6.5820000000000004E-2</v>
      </c>
      <c r="U119" s="33">
        <v>7.5230000000000005E-2</v>
      </c>
      <c r="V119" s="33">
        <v>7.7270000000000005E-2</v>
      </c>
      <c r="W119" s="33">
        <v>7.6969999999999997E-2</v>
      </c>
      <c r="X119" s="33">
        <v>7.1120000000000003E-2</v>
      </c>
      <c r="Y119" s="33">
        <v>7.1679999999999994E-2</v>
      </c>
      <c r="Z119" s="60">
        <v>8.4449999999999997E-2</v>
      </c>
      <c r="AA119" s="41">
        <f t="shared" si="10"/>
        <v>7.4648571428571425E-2</v>
      </c>
      <c r="AB119" s="78">
        <f t="shared" si="11"/>
        <v>99.531428571428577</v>
      </c>
      <c r="AC119" s="142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pageSetup orientation="portrait"/>
  <ignoredErrors>
    <ignoredError sqref="S11 AB11 J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9"/>
  <sheetViews>
    <sheetView workbookViewId="0">
      <selection activeCell="R31" sqref="R31"/>
    </sheetView>
  </sheetViews>
  <sheetFormatPr defaultColWidth="8.85546875" defaultRowHeight="15" x14ac:dyDescent="0.25"/>
  <cols>
    <col min="1" max="1" width="23.140625" style="1" bestFit="1" customWidth="1"/>
    <col min="2" max="9" width="7.28515625" style="2" customWidth="1"/>
    <col min="10" max="10" width="8.85546875" style="2" bestFit="1" customWidth="1"/>
    <col min="11" max="17" width="7.28515625" style="2" customWidth="1"/>
    <col min="18" max="18" width="8" style="2" bestFit="1" customWidth="1"/>
    <col min="19" max="19" width="8.85546875" style="2" bestFit="1" customWidth="1"/>
    <col min="20" max="23" width="7.28515625" style="2" customWidth="1"/>
    <col min="24" max="28" width="8.85546875" style="3"/>
    <col min="29" max="29" width="22.42578125" style="3" bestFit="1" customWidth="1"/>
    <col min="30" max="16384" width="8.85546875" style="3"/>
  </cols>
  <sheetData>
    <row r="1" spans="1:36" ht="15.75" thickBot="1" x14ac:dyDescent="0.3">
      <c r="A1" s="1" t="s">
        <v>125</v>
      </c>
      <c r="C1" s="162" t="s">
        <v>131</v>
      </c>
      <c r="D1" s="163"/>
      <c r="E1" s="163"/>
      <c r="F1" s="163"/>
      <c r="G1" s="12">
        <v>7.4999999999999997E-2</v>
      </c>
    </row>
    <row r="2" spans="1:36" x14ac:dyDescent="0.25">
      <c r="A2" s="1" t="s">
        <v>2</v>
      </c>
      <c r="C2" s="67" t="s">
        <v>132</v>
      </c>
    </row>
    <row r="3" spans="1:36" ht="15.75" thickBot="1" x14ac:dyDescent="0.3"/>
    <row r="4" spans="1:36" s="1" customFormat="1" ht="15.75" thickBot="1" x14ac:dyDescent="0.3">
      <c r="B4" s="157" t="s">
        <v>1</v>
      </c>
      <c r="C4" s="158"/>
      <c r="D4" s="158"/>
      <c r="E4" s="158"/>
      <c r="F4" s="158"/>
      <c r="G4" s="158"/>
      <c r="H4" s="158"/>
      <c r="I4" s="160" t="s">
        <v>4</v>
      </c>
      <c r="J4" s="161"/>
      <c r="K4" s="157" t="s">
        <v>4</v>
      </c>
      <c r="L4" s="158"/>
      <c r="M4" s="158"/>
      <c r="N4" s="158"/>
      <c r="O4" s="158"/>
      <c r="P4" s="158"/>
      <c r="Q4" s="158"/>
      <c r="R4" s="160" t="s">
        <v>128</v>
      </c>
      <c r="S4" s="161"/>
      <c r="T4" s="157" t="s">
        <v>3</v>
      </c>
      <c r="U4" s="158"/>
      <c r="V4" s="158"/>
      <c r="W4" s="158"/>
      <c r="X4" s="158"/>
      <c r="Y4" s="158"/>
      <c r="Z4" s="158"/>
      <c r="AA4" s="160" t="s">
        <v>129</v>
      </c>
      <c r="AB4" s="161"/>
    </row>
    <row r="5" spans="1:36" s="1" customFormat="1" ht="15.75" thickBot="1" x14ac:dyDescent="0.3">
      <c r="A5" s="9" t="s">
        <v>0</v>
      </c>
      <c r="B5" s="10">
        <v>1</v>
      </c>
      <c r="C5" s="10">
        <v>2</v>
      </c>
      <c r="D5" s="10">
        <v>3</v>
      </c>
      <c r="E5" s="10">
        <v>4</v>
      </c>
      <c r="F5" s="10">
        <v>5</v>
      </c>
      <c r="G5" s="10">
        <v>6</v>
      </c>
      <c r="H5" s="11">
        <v>7</v>
      </c>
      <c r="I5" s="37" t="s">
        <v>126</v>
      </c>
      <c r="J5" s="48" t="s">
        <v>127</v>
      </c>
      <c r="K5" s="24">
        <v>1</v>
      </c>
      <c r="L5" s="10">
        <v>2</v>
      </c>
      <c r="M5" s="10">
        <v>3</v>
      </c>
      <c r="N5" s="10">
        <v>4</v>
      </c>
      <c r="O5" s="10">
        <v>5</v>
      </c>
      <c r="P5" s="10">
        <v>6</v>
      </c>
      <c r="Q5" s="11">
        <v>7</v>
      </c>
      <c r="R5" s="38" t="s">
        <v>126</v>
      </c>
      <c r="S5" s="48" t="s">
        <v>127</v>
      </c>
      <c r="T5" s="24">
        <v>1</v>
      </c>
      <c r="U5" s="10">
        <v>2</v>
      </c>
      <c r="V5" s="10">
        <v>3</v>
      </c>
      <c r="W5" s="10">
        <v>4</v>
      </c>
      <c r="X5" s="10">
        <v>5</v>
      </c>
      <c r="Y5" s="10">
        <v>6</v>
      </c>
      <c r="Z5" s="12">
        <v>7</v>
      </c>
      <c r="AA5" s="38" t="s">
        <v>126</v>
      </c>
      <c r="AB5" s="48" t="s">
        <v>127</v>
      </c>
    </row>
    <row r="6" spans="1:36" x14ac:dyDescent="0.25">
      <c r="A6" s="16" t="s">
        <v>5</v>
      </c>
      <c r="B6" s="28">
        <v>7.3870000000000005E-2</v>
      </c>
      <c r="C6" s="29">
        <v>7.4429999999999996E-2</v>
      </c>
      <c r="D6" s="29">
        <v>7.5490000000000002E-2</v>
      </c>
      <c r="E6" s="29">
        <v>7.5090000000000004E-2</v>
      </c>
      <c r="F6" s="29">
        <v>7.3789999999999994E-2</v>
      </c>
      <c r="G6" s="29">
        <v>7.7590000000000006E-2</v>
      </c>
      <c r="H6" s="34">
        <v>7.5600000000000001E-2</v>
      </c>
      <c r="I6" s="40">
        <f t="shared" ref="I6:I66" si="0">AVERAGE(B6:H6)</f>
        <v>7.5122857142857144E-2</v>
      </c>
      <c r="J6" s="49">
        <f>I6/0.075*100</f>
        <v>100.16380952380952</v>
      </c>
      <c r="K6" s="28">
        <v>7.6939999999999995E-2</v>
      </c>
      <c r="L6" s="29">
        <v>7.4370000000000006E-2</v>
      </c>
      <c r="M6" s="29">
        <v>7.399E-2</v>
      </c>
      <c r="N6" s="29">
        <v>7.5889999999999999E-2</v>
      </c>
      <c r="O6" s="29">
        <v>7.6740000000000003E-2</v>
      </c>
      <c r="P6" s="29">
        <v>7.5770000000000004E-2</v>
      </c>
      <c r="Q6" s="58">
        <v>7.3539999999999994E-2</v>
      </c>
      <c r="R6" s="40">
        <f>AVERAGE(K6:Q6)</f>
        <v>7.5319999999999984E-2</v>
      </c>
      <c r="S6" s="49">
        <f>R6/0.075*100</f>
        <v>100.42666666666665</v>
      </c>
      <c r="T6" s="28">
        <v>7.7369999999999994E-2</v>
      </c>
      <c r="U6" s="29">
        <v>7.6810000000000003E-2</v>
      </c>
      <c r="V6" s="29">
        <v>7.8810000000000005E-2</v>
      </c>
      <c r="W6" s="29">
        <v>7.6679999999999998E-2</v>
      </c>
      <c r="X6" s="29">
        <v>7.4770000000000003E-2</v>
      </c>
      <c r="Y6" s="29">
        <v>7.9820000000000002E-2</v>
      </c>
      <c r="Z6" s="74">
        <v>7.5200000000000003E-2</v>
      </c>
      <c r="AA6" s="40">
        <f>AVERAGE(T6:Z6)</f>
        <v>7.7065714285714293E-2</v>
      </c>
      <c r="AB6" s="77">
        <f>AA6/0.075*100</f>
        <v>102.75428571428573</v>
      </c>
      <c r="AC6"/>
      <c r="AD6"/>
      <c r="AE6"/>
      <c r="AF6"/>
      <c r="AG6"/>
      <c r="AH6"/>
      <c r="AI6"/>
      <c r="AJ6"/>
    </row>
    <row r="7" spans="1:36" x14ac:dyDescent="0.25">
      <c r="A7" s="16" t="s">
        <v>6</v>
      </c>
      <c r="B7" s="28">
        <v>7.5079999999999994E-2</v>
      </c>
      <c r="C7" s="29">
        <v>7.4160000000000004E-2</v>
      </c>
      <c r="D7" s="29">
        <v>7.2359999999999994E-2</v>
      </c>
      <c r="E7" s="29">
        <v>7.535E-2</v>
      </c>
      <c r="F7" s="29">
        <v>7.102E-2</v>
      </c>
      <c r="G7" s="29">
        <v>7.46E-2</v>
      </c>
      <c r="H7" s="34">
        <v>7.3020000000000002E-2</v>
      </c>
      <c r="I7" s="40">
        <f t="shared" si="0"/>
        <v>7.3655714285714269E-2</v>
      </c>
      <c r="J7" s="49">
        <f t="shared" ref="J7:J70" si="1">I7/0.075*100</f>
        <v>98.207619047619033</v>
      </c>
      <c r="K7" s="28">
        <v>7.7439999999999995E-2</v>
      </c>
      <c r="L7" s="29">
        <v>7.3669999999999999E-2</v>
      </c>
      <c r="M7" s="29">
        <v>7.0319999999999994E-2</v>
      </c>
      <c r="N7" s="29">
        <v>7.578E-2</v>
      </c>
      <c r="O7" s="29">
        <v>7.7609999999999998E-2</v>
      </c>
      <c r="P7" s="29">
        <v>7.0889999999999995E-2</v>
      </c>
      <c r="Q7" s="58">
        <v>7.2559999999999999E-2</v>
      </c>
      <c r="R7" s="40">
        <f t="shared" ref="R7:R70" si="2">AVERAGE(K7:Q7)</f>
        <v>7.4038571428571426E-2</v>
      </c>
      <c r="S7" s="49">
        <f t="shared" ref="S7:S70" si="3">R7/0.075*100</f>
        <v>98.718095238095245</v>
      </c>
      <c r="T7" s="28">
        <v>8.0780000000000005E-2</v>
      </c>
      <c r="U7" s="29">
        <v>7.7579999999999996E-2</v>
      </c>
      <c r="V7" s="29">
        <v>7.7399999999999997E-2</v>
      </c>
      <c r="W7" s="29">
        <v>7.6689999999999994E-2</v>
      </c>
      <c r="X7" s="29">
        <v>7.4230000000000004E-2</v>
      </c>
      <c r="Y7" s="29">
        <v>7.8689999999999996E-2</v>
      </c>
      <c r="Z7" s="74">
        <v>7.4690000000000006E-2</v>
      </c>
      <c r="AA7" s="40">
        <f t="shared" ref="AA7:AA70" si="4">AVERAGE(T7:Z7)</f>
        <v>7.7151428571428565E-2</v>
      </c>
      <c r="AB7" s="77">
        <f t="shared" ref="AB7:AB70" si="5">AA7/0.075*100</f>
        <v>102.86857142857141</v>
      </c>
      <c r="AC7"/>
      <c r="AD7"/>
      <c r="AE7"/>
      <c r="AF7"/>
      <c r="AG7"/>
      <c r="AH7"/>
      <c r="AI7"/>
      <c r="AJ7"/>
    </row>
    <row r="8" spans="1:36" x14ac:dyDescent="0.25">
      <c r="A8" s="16" t="s">
        <v>7</v>
      </c>
      <c r="B8" s="28">
        <v>7.5730000000000006E-2</v>
      </c>
      <c r="C8" s="29">
        <v>7.5410000000000005E-2</v>
      </c>
      <c r="D8" s="29">
        <v>8.3589999999999998E-2</v>
      </c>
      <c r="E8" s="29">
        <v>7.8240000000000004E-2</v>
      </c>
      <c r="F8" s="29">
        <v>7.3169999999999999E-2</v>
      </c>
      <c r="G8" s="29">
        <v>8.2339999999999997E-2</v>
      </c>
      <c r="H8" s="34">
        <v>8.1299999999999997E-2</v>
      </c>
      <c r="I8" s="40">
        <f t="shared" si="0"/>
        <v>7.8540000000000013E-2</v>
      </c>
      <c r="J8" s="49">
        <f t="shared" si="1"/>
        <v>104.72000000000001</v>
      </c>
      <c r="K8" s="28">
        <v>8.1269999999999995E-2</v>
      </c>
      <c r="L8" s="29">
        <v>7.2050000000000003E-2</v>
      </c>
      <c r="M8" s="29">
        <v>6.7339999999999997E-2</v>
      </c>
      <c r="N8" s="29">
        <v>6.6220000000000001E-2</v>
      </c>
      <c r="O8" s="29">
        <v>7.1510000000000004E-2</v>
      </c>
      <c r="P8" s="29">
        <v>6.2810000000000005E-2</v>
      </c>
      <c r="Q8" s="58">
        <v>6.3060000000000005E-2</v>
      </c>
      <c r="R8" s="40">
        <f t="shared" si="2"/>
        <v>6.9180000000000005E-2</v>
      </c>
      <c r="S8" s="49">
        <f t="shared" si="3"/>
        <v>92.240000000000009</v>
      </c>
      <c r="T8" s="28">
        <v>6.8089999999999998E-2</v>
      </c>
      <c r="U8" s="29">
        <v>6.8909999999999999E-2</v>
      </c>
      <c r="V8" s="29">
        <v>7.8820000000000001E-2</v>
      </c>
      <c r="W8" s="29">
        <v>6.6019999999999995E-2</v>
      </c>
      <c r="X8" s="29">
        <v>7.0669999999999997E-2</v>
      </c>
      <c r="Y8" s="29">
        <v>7.0139999999999994E-2</v>
      </c>
      <c r="Z8" s="74">
        <v>6.1400000000000003E-2</v>
      </c>
      <c r="AA8" s="40">
        <f t="shared" si="4"/>
        <v>6.9150000000000003E-2</v>
      </c>
      <c r="AB8" s="77">
        <f t="shared" si="5"/>
        <v>92.2</v>
      </c>
      <c r="AC8"/>
      <c r="AD8"/>
      <c r="AE8"/>
      <c r="AF8"/>
      <c r="AG8"/>
      <c r="AH8"/>
      <c r="AI8"/>
      <c r="AJ8"/>
    </row>
    <row r="9" spans="1:36" x14ac:dyDescent="0.25">
      <c r="A9" s="16" t="s">
        <v>8</v>
      </c>
      <c r="B9" s="28">
        <v>7.6450000000000004E-2</v>
      </c>
      <c r="C9" s="29">
        <v>7.6810000000000003E-2</v>
      </c>
      <c r="D9" s="29">
        <v>7.5840000000000005E-2</v>
      </c>
      <c r="E9" s="29">
        <v>7.5340000000000004E-2</v>
      </c>
      <c r="F9" s="29">
        <v>7.1129999999999999E-2</v>
      </c>
      <c r="G9" s="29">
        <v>7.9119999999999996E-2</v>
      </c>
      <c r="H9" s="34">
        <v>7.6340000000000005E-2</v>
      </c>
      <c r="I9" s="40">
        <f t="shared" si="0"/>
        <v>7.5861428571428566E-2</v>
      </c>
      <c r="J9" s="49">
        <f t="shared" si="1"/>
        <v>101.14857142857143</v>
      </c>
      <c r="K9" s="28">
        <v>8.0159999999999995E-2</v>
      </c>
      <c r="L9" s="29">
        <v>7.5190000000000007E-2</v>
      </c>
      <c r="M9" s="29">
        <v>7.4410000000000004E-2</v>
      </c>
      <c r="N9" s="29">
        <v>7.4539999999999995E-2</v>
      </c>
      <c r="O9" s="29">
        <v>7.7439999999999995E-2</v>
      </c>
      <c r="P9" s="29">
        <v>7.374E-2</v>
      </c>
      <c r="Q9" s="58">
        <v>7.2120000000000004E-2</v>
      </c>
      <c r="R9" s="40">
        <f t="shared" si="2"/>
        <v>7.5371428571428561E-2</v>
      </c>
      <c r="S9" s="49">
        <f t="shared" si="3"/>
        <v>100.49523809523808</v>
      </c>
      <c r="T9" s="28">
        <v>7.6679999999999998E-2</v>
      </c>
      <c r="U9" s="29">
        <v>7.7299999999999994E-2</v>
      </c>
      <c r="V9" s="29">
        <v>8.0049999999999996E-2</v>
      </c>
      <c r="W9" s="29">
        <v>7.6740000000000003E-2</v>
      </c>
      <c r="X9" s="29">
        <v>7.3959999999999998E-2</v>
      </c>
      <c r="Y9" s="29">
        <v>7.8869999999999996E-2</v>
      </c>
      <c r="Z9" s="74">
        <v>7.3870000000000005E-2</v>
      </c>
      <c r="AA9" s="40">
        <f t="shared" si="4"/>
        <v>7.678142857142857E-2</v>
      </c>
      <c r="AB9" s="77">
        <f t="shared" si="5"/>
        <v>102.3752380952381</v>
      </c>
      <c r="AC9"/>
      <c r="AD9"/>
      <c r="AE9"/>
      <c r="AF9"/>
      <c r="AG9"/>
      <c r="AH9"/>
      <c r="AI9"/>
      <c r="AJ9"/>
    </row>
    <row r="10" spans="1:36" x14ac:dyDescent="0.25">
      <c r="A10" s="16" t="s">
        <v>9</v>
      </c>
      <c r="B10" s="28">
        <v>7.2340000000000002E-2</v>
      </c>
      <c r="C10" s="29">
        <v>7.8589999999999993E-2</v>
      </c>
      <c r="D10" s="29">
        <v>7.7619999999999995E-2</v>
      </c>
      <c r="E10" s="29">
        <v>8.2049999999999998E-2</v>
      </c>
      <c r="F10" s="29">
        <v>7.8460000000000002E-2</v>
      </c>
      <c r="G10" s="29">
        <v>8.1839999999999996E-2</v>
      </c>
      <c r="H10" s="34">
        <v>7.5880000000000003E-2</v>
      </c>
      <c r="I10" s="40">
        <f t="shared" si="0"/>
        <v>7.8111428571428582E-2</v>
      </c>
      <c r="J10" s="49">
        <f t="shared" si="1"/>
        <v>104.14857142857146</v>
      </c>
      <c r="K10" s="28">
        <v>8.7400000000000005E-2</v>
      </c>
      <c r="L10" s="29">
        <v>8.5739999999999997E-2</v>
      </c>
      <c r="M10" s="29">
        <v>7.9369999999999996E-2</v>
      </c>
      <c r="N10" s="29">
        <v>8.5610000000000006E-2</v>
      </c>
      <c r="O10" s="29">
        <v>8.4680000000000005E-2</v>
      </c>
      <c r="P10" s="29">
        <v>8.1759999999999999E-2</v>
      </c>
      <c r="Q10" s="58">
        <v>8.047E-2</v>
      </c>
      <c r="R10" s="40">
        <f t="shared" si="2"/>
        <v>8.3575714285714309E-2</v>
      </c>
      <c r="S10" s="49">
        <f t="shared" si="3"/>
        <v>111.43428571428575</v>
      </c>
      <c r="T10" s="28">
        <v>7.6329999999999995E-2</v>
      </c>
      <c r="U10" s="29">
        <v>7.7679999999999999E-2</v>
      </c>
      <c r="V10" s="29">
        <v>8.7160000000000001E-2</v>
      </c>
      <c r="W10" s="29">
        <v>8.1759999999999999E-2</v>
      </c>
      <c r="X10" s="29">
        <v>7.7649999999999997E-2</v>
      </c>
      <c r="Y10" s="29">
        <v>8.1290000000000001E-2</v>
      </c>
      <c r="Z10" s="74">
        <v>7.4270000000000003E-2</v>
      </c>
      <c r="AA10" s="40">
        <f t="shared" si="4"/>
        <v>7.9448571428571438E-2</v>
      </c>
      <c r="AB10" s="77">
        <f t="shared" si="5"/>
        <v>105.93142857142858</v>
      </c>
      <c r="AC10"/>
      <c r="AD10"/>
      <c r="AE10"/>
      <c r="AF10"/>
      <c r="AG10"/>
      <c r="AH10"/>
      <c r="AI10"/>
      <c r="AJ10"/>
    </row>
    <row r="11" spans="1:36" x14ac:dyDescent="0.25">
      <c r="A11" s="16" t="s">
        <v>10</v>
      </c>
      <c r="B11" s="28">
        <v>0.15084</v>
      </c>
      <c r="C11" s="29">
        <v>0.15311</v>
      </c>
      <c r="D11" s="29">
        <v>0.15384999999999999</v>
      </c>
      <c r="E11" s="29">
        <v>0.15418000000000001</v>
      </c>
      <c r="F11" s="29">
        <v>0.15246000000000001</v>
      </c>
      <c r="G11" s="29">
        <v>0.15195</v>
      </c>
      <c r="H11" s="34">
        <v>0.15569</v>
      </c>
      <c r="I11" s="40">
        <f t="shared" si="0"/>
        <v>0.15315428571428574</v>
      </c>
      <c r="J11" s="49">
        <f>I11/0.15*100</f>
        <v>102.10285714285716</v>
      </c>
      <c r="K11" s="28">
        <v>0.16122</v>
      </c>
      <c r="L11" s="29">
        <v>0.14596999999999999</v>
      </c>
      <c r="M11" s="29">
        <v>0.14607000000000001</v>
      </c>
      <c r="N11" s="29">
        <v>0.14571999999999999</v>
      </c>
      <c r="O11" s="29">
        <v>0.1605</v>
      </c>
      <c r="P11" s="29">
        <v>0.1434</v>
      </c>
      <c r="Q11" s="58">
        <v>0.14527000000000001</v>
      </c>
      <c r="R11" s="40">
        <f t="shared" si="2"/>
        <v>0.14973571428571428</v>
      </c>
      <c r="S11" s="49">
        <f>R11/0.15*100</f>
        <v>99.82380952380953</v>
      </c>
      <c r="T11" s="28">
        <v>0.15262999999999999</v>
      </c>
      <c r="U11" s="29">
        <v>0.15545999999999999</v>
      </c>
      <c r="V11" s="29">
        <v>0.15590000000000001</v>
      </c>
      <c r="W11" s="29">
        <v>0.16253000000000001</v>
      </c>
      <c r="X11" s="29">
        <v>0.14554</v>
      </c>
      <c r="Y11" s="29">
        <v>0.15445</v>
      </c>
      <c r="Z11" s="74">
        <v>0.14779</v>
      </c>
      <c r="AA11" s="40">
        <f t="shared" si="4"/>
        <v>0.15347142857142856</v>
      </c>
      <c r="AB11" s="77">
        <f>AA11/0.15*100</f>
        <v>102.31428571428572</v>
      </c>
      <c r="AC11"/>
      <c r="AD11"/>
      <c r="AE11"/>
      <c r="AF11"/>
      <c r="AG11"/>
      <c r="AH11"/>
      <c r="AI11"/>
      <c r="AJ11"/>
    </row>
    <row r="12" spans="1:36" x14ac:dyDescent="0.25">
      <c r="A12" s="16" t="s">
        <v>11</v>
      </c>
      <c r="B12" s="28">
        <v>7.3669999999999999E-2</v>
      </c>
      <c r="C12" s="29">
        <v>7.5359999999999996E-2</v>
      </c>
      <c r="D12" s="29">
        <v>7.6999999999999999E-2</v>
      </c>
      <c r="E12" s="29">
        <v>7.6649999999999996E-2</v>
      </c>
      <c r="F12" s="29">
        <v>7.8600000000000003E-2</v>
      </c>
      <c r="G12" s="29">
        <v>7.886E-2</v>
      </c>
      <c r="H12" s="34">
        <v>7.7890000000000001E-2</v>
      </c>
      <c r="I12" s="40">
        <f t="shared" si="0"/>
        <v>7.6861428571428567E-2</v>
      </c>
      <c r="J12" s="49">
        <f t="shared" si="1"/>
        <v>102.48190476190476</v>
      </c>
      <c r="K12" s="28">
        <v>7.961E-2</v>
      </c>
      <c r="L12" s="29">
        <v>6.8729999999999999E-2</v>
      </c>
      <c r="M12" s="29">
        <v>7.3730000000000004E-2</v>
      </c>
      <c r="N12" s="29">
        <v>7.4209999999999998E-2</v>
      </c>
      <c r="O12" s="29">
        <v>7.3690000000000005E-2</v>
      </c>
      <c r="P12" s="29">
        <v>6.9379999999999997E-2</v>
      </c>
      <c r="Q12" s="58">
        <v>6.4399999999999999E-2</v>
      </c>
      <c r="R12" s="40">
        <f t="shared" si="2"/>
        <v>7.1964285714285717E-2</v>
      </c>
      <c r="S12" s="49">
        <f t="shared" si="3"/>
        <v>95.952380952380949</v>
      </c>
      <c r="T12" s="28">
        <v>7.9699999999999993E-2</v>
      </c>
      <c r="U12" s="29">
        <v>7.5359999999999996E-2</v>
      </c>
      <c r="V12" s="29">
        <v>8.2570000000000005E-2</v>
      </c>
      <c r="W12" s="29">
        <v>7.986E-2</v>
      </c>
      <c r="X12" s="29">
        <v>7.0199999999999999E-2</v>
      </c>
      <c r="Y12" s="29">
        <v>7.6450000000000004E-2</v>
      </c>
      <c r="Z12" s="74">
        <v>7.0660000000000001E-2</v>
      </c>
      <c r="AA12" s="40">
        <f t="shared" si="4"/>
        <v>7.6399999999999996E-2</v>
      </c>
      <c r="AB12" s="77">
        <f t="shared" si="5"/>
        <v>101.86666666666666</v>
      </c>
      <c r="AC12"/>
      <c r="AD12"/>
      <c r="AE12"/>
      <c r="AF12"/>
      <c r="AG12"/>
      <c r="AH12"/>
      <c r="AI12"/>
      <c r="AJ12"/>
    </row>
    <row r="13" spans="1:36" x14ac:dyDescent="0.25">
      <c r="A13" s="16" t="s">
        <v>12</v>
      </c>
      <c r="B13" s="28">
        <v>7.1690000000000004E-2</v>
      </c>
      <c r="C13" s="29">
        <v>7.195E-2</v>
      </c>
      <c r="D13" s="29">
        <v>7.0760000000000003E-2</v>
      </c>
      <c r="E13" s="29">
        <v>6.9610000000000005E-2</v>
      </c>
      <c r="F13" s="29">
        <v>7.1110000000000007E-2</v>
      </c>
      <c r="G13" s="29">
        <v>7.4289999999999995E-2</v>
      </c>
      <c r="H13" s="34">
        <v>6.9500000000000006E-2</v>
      </c>
      <c r="I13" s="40">
        <f t="shared" si="0"/>
        <v>7.1272857142857138E-2</v>
      </c>
      <c r="J13" s="49">
        <f t="shared" si="1"/>
        <v>95.030476190476193</v>
      </c>
      <c r="K13" s="28">
        <v>7.6119999999999993E-2</v>
      </c>
      <c r="L13" s="29">
        <v>7.127E-2</v>
      </c>
      <c r="M13" s="29">
        <v>7.4359999999999996E-2</v>
      </c>
      <c r="N13" s="29">
        <v>7.3429999999999995E-2</v>
      </c>
      <c r="O13" s="29">
        <v>7.6439999999999994E-2</v>
      </c>
      <c r="P13" s="29">
        <v>7.1609999999999993E-2</v>
      </c>
      <c r="Q13" s="58">
        <v>7.2870000000000004E-2</v>
      </c>
      <c r="R13" s="40">
        <f t="shared" si="2"/>
        <v>7.3728571428571435E-2</v>
      </c>
      <c r="S13" s="49">
        <f t="shared" si="3"/>
        <v>98.304761904761918</v>
      </c>
      <c r="T13" s="28">
        <v>7.5829999999999995E-2</v>
      </c>
      <c r="U13" s="29">
        <v>7.6319999999999999E-2</v>
      </c>
      <c r="V13" s="29">
        <v>7.2849999999999998E-2</v>
      </c>
      <c r="W13" s="29">
        <v>7.1499999999999994E-2</v>
      </c>
      <c r="X13" s="29">
        <v>7.0639999999999994E-2</v>
      </c>
      <c r="Y13" s="29">
        <v>7.5120000000000006E-2</v>
      </c>
      <c r="Z13" s="74">
        <v>7.0580000000000004E-2</v>
      </c>
      <c r="AA13" s="40">
        <f t="shared" si="4"/>
        <v>7.3262857142857143E-2</v>
      </c>
      <c r="AB13" s="77">
        <f t="shared" si="5"/>
        <v>97.683809523809529</v>
      </c>
      <c r="AC13"/>
      <c r="AD13"/>
      <c r="AE13"/>
      <c r="AF13"/>
      <c r="AG13"/>
      <c r="AH13"/>
      <c r="AI13"/>
      <c r="AJ13"/>
    </row>
    <row r="14" spans="1:36" x14ac:dyDescent="0.25">
      <c r="A14" s="16" t="s">
        <v>13</v>
      </c>
      <c r="B14" s="28">
        <v>7.6230000000000006E-2</v>
      </c>
      <c r="C14" s="29">
        <v>7.2819999999999996E-2</v>
      </c>
      <c r="D14" s="29">
        <v>7.2319999999999995E-2</v>
      </c>
      <c r="E14" s="29">
        <v>7.4899999999999994E-2</v>
      </c>
      <c r="F14" s="29">
        <v>7.2419999999999998E-2</v>
      </c>
      <c r="G14" s="29">
        <v>7.6319999999999999E-2</v>
      </c>
      <c r="H14" s="34">
        <v>7.3830000000000007E-2</v>
      </c>
      <c r="I14" s="40">
        <f t="shared" si="0"/>
        <v>7.4119999999999991E-2</v>
      </c>
      <c r="J14" s="49">
        <f t="shared" si="1"/>
        <v>98.826666666666668</v>
      </c>
      <c r="K14" s="28">
        <v>7.9390000000000002E-2</v>
      </c>
      <c r="L14" s="29">
        <v>7.2609999999999994E-2</v>
      </c>
      <c r="M14" s="29">
        <v>7.5689999999999993E-2</v>
      </c>
      <c r="N14" s="29">
        <v>7.6950000000000005E-2</v>
      </c>
      <c r="O14" s="29">
        <v>7.4069999999999997E-2</v>
      </c>
      <c r="P14" s="29">
        <v>7.9329999999999998E-2</v>
      </c>
      <c r="Q14" s="58">
        <v>7.2789999999999994E-2</v>
      </c>
      <c r="R14" s="40">
        <f t="shared" si="2"/>
        <v>7.5832857142857146E-2</v>
      </c>
      <c r="S14" s="49">
        <f t="shared" si="3"/>
        <v>101.11047619047619</v>
      </c>
      <c r="T14" s="28">
        <v>7.9479999999999995E-2</v>
      </c>
      <c r="U14" s="29">
        <v>7.5020000000000003E-2</v>
      </c>
      <c r="V14" s="29">
        <v>8.3820000000000006E-2</v>
      </c>
      <c r="W14" s="29">
        <v>7.5109999999999996E-2</v>
      </c>
      <c r="X14" s="29">
        <v>7.3370000000000005E-2</v>
      </c>
      <c r="Y14" s="29">
        <v>7.5969999999999996E-2</v>
      </c>
      <c r="Z14" s="74">
        <v>7.2709999999999997E-2</v>
      </c>
      <c r="AA14" s="40">
        <f t="shared" si="4"/>
        <v>7.6497142857142847E-2</v>
      </c>
      <c r="AB14" s="77">
        <f t="shared" si="5"/>
        <v>101.99619047619046</v>
      </c>
      <c r="AC14"/>
      <c r="AD14"/>
      <c r="AE14"/>
      <c r="AF14"/>
      <c r="AG14"/>
      <c r="AH14"/>
      <c r="AI14"/>
      <c r="AJ14"/>
    </row>
    <row r="15" spans="1:36" x14ac:dyDescent="0.25">
      <c r="A15" s="16" t="s">
        <v>14</v>
      </c>
      <c r="B15" s="28">
        <v>7.6380000000000003E-2</v>
      </c>
      <c r="C15" s="29">
        <v>7.8450000000000006E-2</v>
      </c>
      <c r="D15" s="29">
        <v>7.7479999999999993E-2</v>
      </c>
      <c r="E15" s="29">
        <v>7.6420000000000002E-2</v>
      </c>
      <c r="F15" s="29">
        <v>7.3050000000000004E-2</v>
      </c>
      <c r="G15" s="29">
        <v>7.7770000000000006E-2</v>
      </c>
      <c r="H15" s="34">
        <v>7.85E-2</v>
      </c>
      <c r="I15" s="40">
        <f t="shared" si="0"/>
        <v>7.6864285714285718E-2</v>
      </c>
      <c r="J15" s="49">
        <f t="shared" si="1"/>
        <v>102.48571428571429</v>
      </c>
      <c r="K15" s="28">
        <v>7.9159999999999994E-2</v>
      </c>
      <c r="L15" s="29">
        <v>7.4490000000000001E-2</v>
      </c>
      <c r="M15" s="29">
        <v>7.3020000000000002E-2</v>
      </c>
      <c r="N15" s="29">
        <v>7.7219999999999997E-2</v>
      </c>
      <c r="O15" s="29">
        <v>7.4709999999999999E-2</v>
      </c>
      <c r="P15" s="29">
        <v>7.1730000000000002E-2</v>
      </c>
      <c r="Q15" s="58">
        <v>7.0069999999999993E-2</v>
      </c>
      <c r="R15" s="40">
        <f t="shared" si="2"/>
        <v>7.4342857142857141E-2</v>
      </c>
      <c r="S15" s="49">
        <f t="shared" si="3"/>
        <v>99.123809523809527</v>
      </c>
      <c r="T15" s="28">
        <v>7.5639999999999999E-2</v>
      </c>
      <c r="U15" s="29">
        <v>7.5329999999999994E-2</v>
      </c>
      <c r="V15" s="29">
        <v>7.1220000000000006E-2</v>
      </c>
      <c r="W15" s="29">
        <v>7.1970000000000006E-2</v>
      </c>
      <c r="X15" s="29">
        <v>7.4719999999999995E-2</v>
      </c>
      <c r="Y15" s="29">
        <v>7.1720000000000006E-2</v>
      </c>
      <c r="Z15" s="74">
        <v>7.3499999999999996E-2</v>
      </c>
      <c r="AA15" s="40">
        <f t="shared" si="4"/>
        <v>7.3442857142857143E-2</v>
      </c>
      <c r="AB15" s="77">
        <f t="shared" si="5"/>
        <v>97.923809523809524</v>
      </c>
      <c r="AC15"/>
      <c r="AD15"/>
      <c r="AE15"/>
      <c r="AF15"/>
      <c r="AG15"/>
      <c r="AH15"/>
      <c r="AI15"/>
      <c r="AJ15"/>
    </row>
    <row r="16" spans="1:36" x14ac:dyDescent="0.25">
      <c r="A16" s="16" t="s">
        <v>15</v>
      </c>
      <c r="B16" s="28">
        <v>7.6139999999999999E-2</v>
      </c>
      <c r="C16" s="29">
        <v>7.8380000000000005E-2</v>
      </c>
      <c r="D16" s="29">
        <v>7.3429999999999995E-2</v>
      </c>
      <c r="E16" s="29">
        <v>7.6060000000000003E-2</v>
      </c>
      <c r="F16" s="29">
        <v>7.4399999999999994E-2</v>
      </c>
      <c r="G16" s="29">
        <v>7.8280000000000002E-2</v>
      </c>
      <c r="H16" s="34">
        <v>7.9680000000000001E-2</v>
      </c>
      <c r="I16" s="40">
        <f t="shared" si="0"/>
        <v>7.6624285714285714E-2</v>
      </c>
      <c r="J16" s="49">
        <f t="shared" si="1"/>
        <v>102.16571428571429</v>
      </c>
      <c r="K16" s="28">
        <v>7.7049999999999993E-2</v>
      </c>
      <c r="L16" s="29">
        <v>7.8960000000000002E-2</v>
      </c>
      <c r="M16" s="29">
        <v>7.1739999999999998E-2</v>
      </c>
      <c r="N16" s="29">
        <v>7.7799999999999994E-2</v>
      </c>
      <c r="O16" s="29">
        <v>7.4969999999999995E-2</v>
      </c>
      <c r="P16" s="29">
        <v>7.4880000000000002E-2</v>
      </c>
      <c r="Q16" s="58">
        <v>6.9809999999999997E-2</v>
      </c>
      <c r="R16" s="40">
        <f t="shared" si="2"/>
        <v>7.5029999999999999E-2</v>
      </c>
      <c r="S16" s="49">
        <f t="shared" si="3"/>
        <v>100.03999999999999</v>
      </c>
      <c r="T16" s="28">
        <v>7.8229999999999994E-2</v>
      </c>
      <c r="U16" s="29">
        <v>7.6810000000000003E-2</v>
      </c>
      <c r="V16" s="29">
        <v>7.7030000000000001E-2</v>
      </c>
      <c r="W16" s="29">
        <v>7.2690000000000005E-2</v>
      </c>
      <c r="X16" s="29">
        <v>7.646E-2</v>
      </c>
      <c r="Y16" s="29">
        <v>7.6420000000000002E-2</v>
      </c>
      <c r="Z16" s="74">
        <v>7.2819999999999996E-2</v>
      </c>
      <c r="AA16" s="40">
        <f t="shared" si="4"/>
        <v>7.5779999999999986E-2</v>
      </c>
      <c r="AB16" s="77">
        <f t="shared" si="5"/>
        <v>101.03999999999999</v>
      </c>
      <c r="AC16"/>
      <c r="AD16"/>
      <c r="AE16"/>
      <c r="AF16"/>
      <c r="AG16"/>
      <c r="AH16"/>
      <c r="AI16"/>
      <c r="AJ16"/>
    </row>
    <row r="17" spans="1:36" x14ac:dyDescent="0.25">
      <c r="A17" s="16" t="s">
        <v>16</v>
      </c>
      <c r="B17" s="28">
        <v>7.356E-2</v>
      </c>
      <c r="C17" s="29">
        <v>7.51E-2</v>
      </c>
      <c r="D17" s="29">
        <v>7.4389999999999998E-2</v>
      </c>
      <c r="E17" s="29">
        <v>6.9290000000000004E-2</v>
      </c>
      <c r="F17" s="29">
        <v>7.5109999999999996E-2</v>
      </c>
      <c r="G17" s="29">
        <v>7.7189999999999995E-2</v>
      </c>
      <c r="H17" s="34">
        <v>7.5209999999999999E-2</v>
      </c>
      <c r="I17" s="40">
        <f t="shared" si="0"/>
        <v>7.4264285714285713E-2</v>
      </c>
      <c r="J17" s="49">
        <f t="shared" si="1"/>
        <v>99.019047619047612</v>
      </c>
      <c r="K17" s="28">
        <v>7.1059999999999998E-2</v>
      </c>
      <c r="L17" s="29">
        <v>7.782E-2</v>
      </c>
      <c r="M17" s="29">
        <v>7.0669999999999997E-2</v>
      </c>
      <c r="N17" s="29">
        <v>6.8169999999999994E-2</v>
      </c>
      <c r="O17" s="29">
        <v>7.7119999999999994E-2</v>
      </c>
      <c r="P17" s="29">
        <v>7.2370000000000004E-2</v>
      </c>
      <c r="Q17" s="58">
        <v>6.9879999999999998E-2</v>
      </c>
      <c r="R17" s="40">
        <f t="shared" si="2"/>
        <v>7.2441428571428573E-2</v>
      </c>
      <c r="S17" s="49">
        <f t="shared" si="3"/>
        <v>96.588571428571441</v>
      </c>
      <c r="T17" s="28">
        <v>7.5929999999999997E-2</v>
      </c>
      <c r="U17" s="29">
        <v>7.732E-2</v>
      </c>
      <c r="V17" s="29">
        <v>7.646E-2</v>
      </c>
      <c r="W17" s="29">
        <v>6.9339999999999999E-2</v>
      </c>
      <c r="X17" s="29">
        <v>7.9100000000000004E-2</v>
      </c>
      <c r="Y17" s="29">
        <v>7.0050000000000001E-2</v>
      </c>
      <c r="Z17" s="74">
        <v>7.3840000000000003E-2</v>
      </c>
      <c r="AA17" s="40">
        <f t="shared" si="4"/>
        <v>7.4577142857142856E-2</v>
      </c>
      <c r="AB17" s="77">
        <f t="shared" si="5"/>
        <v>99.436190476190475</v>
      </c>
      <c r="AC17"/>
      <c r="AD17"/>
      <c r="AE17"/>
      <c r="AF17"/>
      <c r="AG17"/>
      <c r="AH17"/>
      <c r="AI17"/>
      <c r="AJ17"/>
    </row>
    <row r="18" spans="1:36" x14ac:dyDescent="0.25">
      <c r="A18" s="16" t="s">
        <v>17</v>
      </c>
      <c r="B18" s="28">
        <v>7.9589999999999994E-2</v>
      </c>
      <c r="C18" s="29">
        <v>8.1820000000000004E-2</v>
      </c>
      <c r="D18" s="29">
        <v>7.4219999999999994E-2</v>
      </c>
      <c r="E18" s="29">
        <v>6.4780000000000004E-2</v>
      </c>
      <c r="F18" s="29">
        <v>7.2940000000000005E-2</v>
      </c>
      <c r="G18" s="29">
        <v>6.9849999999999995E-2</v>
      </c>
      <c r="H18" s="34">
        <v>7.7759999999999996E-2</v>
      </c>
      <c r="I18" s="40">
        <f t="shared" si="0"/>
        <v>7.4422857142857152E-2</v>
      </c>
      <c r="J18" s="49">
        <f t="shared" si="1"/>
        <v>99.230476190476196</v>
      </c>
      <c r="K18" s="28">
        <v>6.4729999999999996E-2</v>
      </c>
      <c r="L18" s="29">
        <v>7.0930000000000007E-2</v>
      </c>
      <c r="M18" s="29">
        <v>6.3289999999999999E-2</v>
      </c>
      <c r="N18" s="29">
        <v>6.8239999999999995E-2</v>
      </c>
      <c r="O18" s="29">
        <v>8.5150000000000003E-2</v>
      </c>
      <c r="P18" s="29">
        <v>5.9200000000000003E-2</v>
      </c>
      <c r="Q18" s="58">
        <v>7.2029999999999997E-2</v>
      </c>
      <c r="R18" s="40">
        <f t="shared" si="2"/>
        <v>6.9081428571428571E-2</v>
      </c>
      <c r="S18" s="49">
        <f t="shared" si="3"/>
        <v>92.108571428571423</v>
      </c>
      <c r="T18" s="28">
        <v>8.2089999999999996E-2</v>
      </c>
      <c r="U18" s="29">
        <v>7.0169999999999996E-2</v>
      </c>
      <c r="V18" s="29">
        <v>7.0019999999999999E-2</v>
      </c>
      <c r="W18" s="29">
        <v>6.5339999999999995E-2</v>
      </c>
      <c r="X18" s="29">
        <v>7.8340000000000007E-2</v>
      </c>
      <c r="Y18" s="29">
        <v>7.9579999999999998E-2</v>
      </c>
      <c r="Z18" s="74">
        <v>7.17E-2</v>
      </c>
      <c r="AA18" s="40">
        <f t="shared" si="4"/>
        <v>7.389142857142858E-2</v>
      </c>
      <c r="AB18" s="77">
        <f t="shared" si="5"/>
        <v>98.521904761904779</v>
      </c>
      <c r="AC18"/>
      <c r="AD18"/>
      <c r="AE18"/>
      <c r="AF18"/>
      <c r="AG18"/>
      <c r="AH18"/>
      <c r="AI18"/>
      <c r="AJ18"/>
    </row>
    <row r="19" spans="1:36" x14ac:dyDescent="0.25">
      <c r="A19" s="16" t="s">
        <v>18</v>
      </c>
      <c r="B19" s="28">
        <v>6.7739999999999995E-2</v>
      </c>
      <c r="C19" s="29">
        <v>6.9150000000000003E-2</v>
      </c>
      <c r="D19" s="29">
        <v>6.6960000000000006E-2</v>
      </c>
      <c r="E19" s="29">
        <v>7.4029999999999999E-2</v>
      </c>
      <c r="F19" s="29">
        <v>6.3149999999999998E-2</v>
      </c>
      <c r="G19" s="29">
        <v>6.4740000000000006E-2</v>
      </c>
      <c r="H19" s="34">
        <v>6.898E-2</v>
      </c>
      <c r="I19" s="40">
        <f t="shared" si="0"/>
        <v>6.7821428571428574E-2</v>
      </c>
      <c r="J19" s="49">
        <f t="shared" si="1"/>
        <v>90.428571428571431</v>
      </c>
      <c r="K19" s="28">
        <v>7.0250000000000007E-2</v>
      </c>
      <c r="L19" s="29">
        <v>7.5539999999999996E-2</v>
      </c>
      <c r="M19" s="29">
        <v>7.5899999999999995E-2</v>
      </c>
      <c r="N19" s="29">
        <v>7.7210000000000001E-2</v>
      </c>
      <c r="O19" s="29">
        <v>7.7280000000000001E-2</v>
      </c>
      <c r="P19" s="29">
        <v>7.6200000000000004E-2</v>
      </c>
      <c r="Q19" s="58">
        <v>7.3400000000000007E-2</v>
      </c>
      <c r="R19" s="40">
        <f t="shared" si="2"/>
        <v>7.5111428571428579E-2</v>
      </c>
      <c r="S19" s="49">
        <f t="shared" si="3"/>
        <v>100.14857142857146</v>
      </c>
      <c r="T19" s="28">
        <v>7.1919999999999998E-2</v>
      </c>
      <c r="U19" s="29">
        <v>7.5069999999999998E-2</v>
      </c>
      <c r="V19" s="29">
        <v>7.3669999999999999E-2</v>
      </c>
      <c r="W19" s="29">
        <v>7.2529999999999997E-2</v>
      </c>
      <c r="X19" s="29">
        <v>6.8769999999999998E-2</v>
      </c>
      <c r="Y19" s="29">
        <v>7.7990000000000004E-2</v>
      </c>
      <c r="Z19" s="74">
        <v>7.4800000000000005E-2</v>
      </c>
      <c r="AA19" s="40">
        <f t="shared" si="4"/>
        <v>7.3535714285714288E-2</v>
      </c>
      <c r="AB19" s="77">
        <f t="shared" si="5"/>
        <v>98.047619047619051</v>
      </c>
      <c r="AC19"/>
      <c r="AD19"/>
      <c r="AE19"/>
      <c r="AF19"/>
      <c r="AG19"/>
      <c r="AH19"/>
      <c r="AI19"/>
      <c r="AJ19"/>
    </row>
    <row r="20" spans="1:36" x14ac:dyDescent="0.25">
      <c r="A20" s="16" t="s">
        <v>19</v>
      </c>
      <c r="B20" s="28">
        <v>7.5120000000000006E-2</v>
      </c>
      <c r="C20" s="29">
        <v>7.5899999999999995E-2</v>
      </c>
      <c r="D20" s="29">
        <v>7.8079999999999997E-2</v>
      </c>
      <c r="E20" s="29">
        <v>6.8129999999999996E-2</v>
      </c>
      <c r="F20" s="29">
        <v>7.3380000000000001E-2</v>
      </c>
      <c r="G20" s="29">
        <v>6.9809999999999997E-2</v>
      </c>
      <c r="H20" s="34">
        <v>7.7130000000000004E-2</v>
      </c>
      <c r="I20" s="40">
        <f t="shared" si="0"/>
        <v>7.3935714285714285E-2</v>
      </c>
      <c r="J20" s="49">
        <f t="shared" si="1"/>
        <v>98.580952380952382</v>
      </c>
      <c r="K20" s="28">
        <v>7.4529999999999999E-2</v>
      </c>
      <c r="L20" s="29">
        <v>8.072E-2</v>
      </c>
      <c r="M20" s="29">
        <v>7.5950000000000004E-2</v>
      </c>
      <c r="N20" s="29">
        <v>7.8219999999999998E-2</v>
      </c>
      <c r="O20" s="29">
        <v>7.6480000000000006E-2</v>
      </c>
      <c r="P20" s="29">
        <v>7.8320000000000001E-2</v>
      </c>
      <c r="Q20" s="58">
        <v>7.0379999999999998E-2</v>
      </c>
      <c r="R20" s="40">
        <f t="shared" si="2"/>
        <v>7.6371428571428562E-2</v>
      </c>
      <c r="S20" s="49">
        <f t="shared" si="3"/>
        <v>101.82857142857142</v>
      </c>
      <c r="T20" s="28">
        <v>7.0959999999999995E-2</v>
      </c>
      <c r="U20" s="29">
        <v>6.8589999999999998E-2</v>
      </c>
      <c r="V20" s="29">
        <v>7.9670000000000005E-2</v>
      </c>
      <c r="W20" s="29">
        <v>7.5700000000000003E-2</v>
      </c>
      <c r="X20" s="29">
        <v>7.5689999999999993E-2</v>
      </c>
      <c r="Y20" s="29">
        <v>7.6480000000000006E-2</v>
      </c>
      <c r="Z20" s="74">
        <v>7.5749999999999998E-2</v>
      </c>
      <c r="AA20" s="40">
        <f t="shared" si="4"/>
        <v>7.4691428571428561E-2</v>
      </c>
      <c r="AB20" s="77">
        <f t="shared" si="5"/>
        <v>99.588571428571413</v>
      </c>
      <c r="AC20"/>
      <c r="AD20"/>
      <c r="AE20"/>
      <c r="AF20"/>
      <c r="AG20"/>
      <c r="AH20"/>
      <c r="AI20"/>
      <c r="AJ20"/>
    </row>
    <row r="21" spans="1:36" x14ac:dyDescent="0.25">
      <c r="A21" s="16" t="s">
        <v>20</v>
      </c>
      <c r="B21" s="28">
        <v>7.3179999999999995E-2</v>
      </c>
      <c r="C21" s="29">
        <v>7.0019999999999999E-2</v>
      </c>
      <c r="D21" s="29">
        <v>7.2120000000000004E-2</v>
      </c>
      <c r="E21" s="29">
        <v>7.7429999999999999E-2</v>
      </c>
      <c r="F21" s="29">
        <v>7.22E-2</v>
      </c>
      <c r="G21" s="29">
        <v>7.324E-2</v>
      </c>
      <c r="H21" s="34">
        <v>7.2510000000000005E-2</v>
      </c>
      <c r="I21" s="40">
        <f t="shared" si="0"/>
        <v>7.2957142857142845E-2</v>
      </c>
      <c r="J21" s="49">
        <f t="shared" si="1"/>
        <v>97.276190476190465</v>
      </c>
      <c r="K21" s="28">
        <v>7.0639999999999994E-2</v>
      </c>
      <c r="L21" s="29">
        <v>7.5950000000000004E-2</v>
      </c>
      <c r="M21" s="29">
        <v>7.1040000000000006E-2</v>
      </c>
      <c r="N21" s="29">
        <v>6.8140000000000006E-2</v>
      </c>
      <c r="O21" s="29">
        <v>7.1779999999999997E-2</v>
      </c>
      <c r="P21" s="29">
        <v>6.7089999999999997E-2</v>
      </c>
      <c r="Q21" s="58">
        <v>7.1340000000000001E-2</v>
      </c>
      <c r="R21" s="40">
        <f t="shared" si="2"/>
        <v>7.0854285714285717E-2</v>
      </c>
      <c r="S21" s="49">
        <f t="shared" si="3"/>
        <v>94.472380952380959</v>
      </c>
      <c r="T21" s="28">
        <v>7.5759999999999994E-2</v>
      </c>
      <c r="U21" s="29">
        <v>7.1550000000000002E-2</v>
      </c>
      <c r="V21" s="29">
        <v>7.7539999999999998E-2</v>
      </c>
      <c r="W21" s="29">
        <v>6.8500000000000005E-2</v>
      </c>
      <c r="X21" s="29">
        <v>7.417E-2</v>
      </c>
      <c r="Y21" s="29">
        <v>6.4210000000000003E-2</v>
      </c>
      <c r="Z21" s="74">
        <v>7.3510000000000006E-2</v>
      </c>
      <c r="AA21" s="40">
        <f t="shared" si="4"/>
        <v>7.2177142857142856E-2</v>
      </c>
      <c r="AB21" s="77">
        <f t="shared" si="5"/>
        <v>96.236190476190473</v>
      </c>
      <c r="AC21"/>
      <c r="AD21"/>
      <c r="AE21"/>
      <c r="AF21"/>
      <c r="AG21"/>
      <c r="AH21"/>
      <c r="AI21"/>
      <c r="AJ21"/>
    </row>
    <row r="22" spans="1:36" x14ac:dyDescent="0.25">
      <c r="A22" s="16" t="s">
        <v>21</v>
      </c>
      <c r="B22" s="28">
        <v>7.7780000000000002E-2</v>
      </c>
      <c r="C22" s="29">
        <v>7.2959999999999997E-2</v>
      </c>
      <c r="D22" s="29">
        <v>7.7909999999999993E-2</v>
      </c>
      <c r="E22" s="29">
        <v>7.6319999999999999E-2</v>
      </c>
      <c r="F22" s="29">
        <v>7.9829999999999998E-2</v>
      </c>
      <c r="G22" s="29">
        <v>8.5360000000000005E-2</v>
      </c>
      <c r="H22" s="34">
        <v>7.5670000000000001E-2</v>
      </c>
      <c r="I22" s="40">
        <f t="shared" si="0"/>
        <v>7.7975714285714273E-2</v>
      </c>
      <c r="J22" s="49">
        <f t="shared" si="1"/>
        <v>103.96761904761904</v>
      </c>
      <c r="K22" s="28">
        <v>6.9129999999999997E-2</v>
      </c>
      <c r="L22" s="29">
        <v>7.2459999999999997E-2</v>
      </c>
      <c r="M22" s="29">
        <v>7.4950000000000003E-2</v>
      </c>
      <c r="N22" s="29">
        <v>7.7399999999999997E-2</v>
      </c>
      <c r="O22" s="29">
        <v>7.6560000000000003E-2</v>
      </c>
      <c r="P22" s="29">
        <v>7.1499999999999994E-2</v>
      </c>
      <c r="Q22" s="58">
        <v>7.8729999999999994E-2</v>
      </c>
      <c r="R22" s="40">
        <f t="shared" si="2"/>
        <v>7.4389999999999998E-2</v>
      </c>
      <c r="S22" s="49">
        <f t="shared" si="3"/>
        <v>99.186666666666667</v>
      </c>
      <c r="T22" s="28">
        <v>7.5329999999999994E-2</v>
      </c>
      <c r="U22" s="29">
        <v>7.7969999999999998E-2</v>
      </c>
      <c r="V22" s="29">
        <v>6.8870000000000001E-2</v>
      </c>
      <c r="W22" s="29">
        <v>6.9120000000000001E-2</v>
      </c>
      <c r="X22" s="29">
        <v>7.1879999999999999E-2</v>
      </c>
      <c r="Y22" s="29">
        <v>7.0610000000000006E-2</v>
      </c>
      <c r="Z22" s="74">
        <v>7.2819999999999996E-2</v>
      </c>
      <c r="AA22" s="40">
        <f t="shared" si="4"/>
        <v>7.2371428571428559E-2</v>
      </c>
      <c r="AB22" s="77">
        <f t="shared" si="5"/>
        <v>96.495238095238079</v>
      </c>
      <c r="AC22"/>
      <c r="AD22"/>
      <c r="AE22"/>
      <c r="AF22"/>
      <c r="AG22"/>
      <c r="AH22"/>
      <c r="AI22"/>
      <c r="AJ22"/>
    </row>
    <row r="23" spans="1:36" x14ac:dyDescent="0.25">
      <c r="A23" s="16" t="s">
        <v>22</v>
      </c>
      <c r="B23" s="28">
        <v>7.2120000000000004E-2</v>
      </c>
      <c r="C23" s="29">
        <v>7.2889999999999996E-2</v>
      </c>
      <c r="D23" s="29">
        <v>7.2529999999999997E-2</v>
      </c>
      <c r="E23" s="29">
        <v>6.9989999999999997E-2</v>
      </c>
      <c r="F23" s="29">
        <v>6.9080000000000003E-2</v>
      </c>
      <c r="G23" s="29">
        <v>7.5149999999999995E-2</v>
      </c>
      <c r="H23" s="34">
        <v>6.5989999999999993E-2</v>
      </c>
      <c r="I23" s="40">
        <f t="shared" si="0"/>
        <v>7.1107142857142855E-2</v>
      </c>
      <c r="J23" s="49">
        <f t="shared" si="1"/>
        <v>94.80952380952381</v>
      </c>
      <c r="K23" s="28">
        <v>7.1629999999999999E-2</v>
      </c>
      <c r="L23" s="29">
        <v>7.3050000000000004E-2</v>
      </c>
      <c r="M23" s="29">
        <v>7.3419999999999999E-2</v>
      </c>
      <c r="N23" s="29">
        <v>7.7780000000000002E-2</v>
      </c>
      <c r="O23" s="29">
        <v>7.8820000000000001E-2</v>
      </c>
      <c r="P23" s="29">
        <v>6.9000000000000006E-2</v>
      </c>
      <c r="Q23" s="58">
        <v>7.084E-2</v>
      </c>
      <c r="R23" s="40">
        <f t="shared" si="2"/>
        <v>7.3505714285714285E-2</v>
      </c>
      <c r="S23" s="49">
        <f t="shared" si="3"/>
        <v>98.007619047619059</v>
      </c>
      <c r="T23" s="28">
        <v>7.1239999999999998E-2</v>
      </c>
      <c r="U23" s="29">
        <v>7.782E-2</v>
      </c>
      <c r="V23" s="29">
        <v>8.2419999999999993E-2</v>
      </c>
      <c r="W23" s="29">
        <v>7.5359999999999996E-2</v>
      </c>
      <c r="X23" s="29">
        <v>7.1440000000000003E-2</v>
      </c>
      <c r="Y23" s="29">
        <v>7.8689999999999996E-2</v>
      </c>
      <c r="Z23" s="74">
        <v>6.9669999999999996E-2</v>
      </c>
      <c r="AA23" s="40">
        <f t="shared" si="4"/>
        <v>7.5234285714285712E-2</v>
      </c>
      <c r="AB23" s="77">
        <f t="shared" si="5"/>
        <v>100.31238095238095</v>
      </c>
      <c r="AC23"/>
      <c r="AD23"/>
      <c r="AE23"/>
      <c r="AF23"/>
      <c r="AG23"/>
      <c r="AH23"/>
      <c r="AI23"/>
      <c r="AJ23"/>
    </row>
    <row r="24" spans="1:36" x14ac:dyDescent="0.25">
      <c r="A24" s="16" t="s">
        <v>23</v>
      </c>
      <c r="B24" s="28">
        <v>7.4349999999999999E-2</v>
      </c>
      <c r="C24" s="29">
        <v>7.6810000000000003E-2</v>
      </c>
      <c r="D24" s="29">
        <v>7.2450000000000001E-2</v>
      </c>
      <c r="E24" s="29">
        <v>7.4910000000000004E-2</v>
      </c>
      <c r="F24" s="29">
        <v>7.0569999999999994E-2</v>
      </c>
      <c r="G24" s="29">
        <v>7.5649999999999995E-2</v>
      </c>
      <c r="H24" s="34">
        <v>7.5090000000000004E-2</v>
      </c>
      <c r="I24" s="40">
        <f t="shared" si="0"/>
        <v>7.4261428571428575E-2</v>
      </c>
      <c r="J24" s="49">
        <f t="shared" si="1"/>
        <v>99.015238095238104</v>
      </c>
      <c r="K24" s="28">
        <v>7.3429999999999995E-2</v>
      </c>
      <c r="L24" s="29">
        <v>7.5259999999999994E-2</v>
      </c>
      <c r="M24" s="29">
        <v>7.3749999999999996E-2</v>
      </c>
      <c r="N24" s="29">
        <v>7.2169999999999998E-2</v>
      </c>
      <c r="O24" s="29">
        <v>7.4550000000000005E-2</v>
      </c>
      <c r="P24" s="29">
        <v>6.9879999999999998E-2</v>
      </c>
      <c r="Q24" s="58">
        <v>6.9930000000000006E-2</v>
      </c>
      <c r="R24" s="40">
        <f t="shared" si="2"/>
        <v>7.2710000000000011E-2</v>
      </c>
      <c r="S24" s="49">
        <f t="shared" si="3"/>
        <v>96.946666666666687</v>
      </c>
      <c r="T24" s="28">
        <v>7.5520000000000004E-2</v>
      </c>
      <c r="U24" s="29">
        <v>7.5310000000000002E-2</v>
      </c>
      <c r="V24" s="29">
        <v>8.0049999999999996E-2</v>
      </c>
      <c r="W24" s="29">
        <v>7.2529999999999997E-2</v>
      </c>
      <c r="X24" s="29">
        <v>7.5029999999999999E-2</v>
      </c>
      <c r="Y24" s="29">
        <v>7.3039999999999994E-2</v>
      </c>
      <c r="Z24" s="74">
        <v>6.9959999999999994E-2</v>
      </c>
      <c r="AA24" s="40">
        <f t="shared" si="4"/>
        <v>7.449142857142857E-2</v>
      </c>
      <c r="AB24" s="77">
        <f t="shared" si="5"/>
        <v>99.321904761904761</v>
      </c>
      <c r="AC24"/>
      <c r="AD24"/>
      <c r="AE24"/>
      <c r="AF24"/>
      <c r="AG24"/>
      <c r="AH24"/>
      <c r="AI24"/>
      <c r="AJ24"/>
    </row>
    <row r="25" spans="1:36" x14ac:dyDescent="0.25">
      <c r="A25" s="16" t="s">
        <v>24</v>
      </c>
      <c r="B25" s="28">
        <v>7.1970000000000006E-2</v>
      </c>
      <c r="C25" s="29">
        <v>7.1290000000000006E-2</v>
      </c>
      <c r="D25" s="29">
        <v>7.4160000000000004E-2</v>
      </c>
      <c r="E25" s="29">
        <v>7.2650000000000006E-2</v>
      </c>
      <c r="F25" s="29">
        <v>7.1690000000000004E-2</v>
      </c>
      <c r="G25" s="29">
        <v>7.4090000000000003E-2</v>
      </c>
      <c r="H25" s="34">
        <v>8.233E-2</v>
      </c>
      <c r="I25" s="40">
        <f t="shared" si="0"/>
        <v>7.4025714285714278E-2</v>
      </c>
      <c r="J25" s="49">
        <f t="shared" si="1"/>
        <v>98.700952380952373</v>
      </c>
      <c r="K25" s="28">
        <v>7.6550000000000007E-2</v>
      </c>
      <c r="L25" s="29">
        <v>7.7990000000000004E-2</v>
      </c>
      <c r="M25" s="29">
        <v>7.2459999999999997E-2</v>
      </c>
      <c r="N25" s="29">
        <v>7.689E-2</v>
      </c>
      <c r="O25" s="29">
        <v>7.6280000000000001E-2</v>
      </c>
      <c r="P25" s="29">
        <v>6.6699999999999995E-2</v>
      </c>
      <c r="Q25" s="58">
        <v>7.2559999999999999E-2</v>
      </c>
      <c r="R25" s="40">
        <f t="shared" si="2"/>
        <v>7.4204285714285709E-2</v>
      </c>
      <c r="S25" s="49">
        <f t="shared" si="3"/>
        <v>98.939047619047614</v>
      </c>
      <c r="T25" s="28">
        <v>7.5789999999999996E-2</v>
      </c>
      <c r="U25" s="29">
        <v>7.7329999999999996E-2</v>
      </c>
      <c r="V25" s="29">
        <v>8.1909999999999997E-2</v>
      </c>
      <c r="W25" s="29">
        <v>6.948E-2</v>
      </c>
      <c r="X25" s="29">
        <v>7.2940000000000005E-2</v>
      </c>
      <c r="Y25" s="29">
        <v>6.9739999999999996E-2</v>
      </c>
      <c r="Z25" s="74">
        <v>7.4749999999999997E-2</v>
      </c>
      <c r="AA25" s="40">
        <f t="shared" si="4"/>
        <v>7.4562857142857139E-2</v>
      </c>
      <c r="AB25" s="77">
        <f t="shared" si="5"/>
        <v>99.417142857142863</v>
      </c>
      <c r="AC25"/>
      <c r="AD25"/>
      <c r="AE25"/>
      <c r="AF25"/>
      <c r="AG25"/>
      <c r="AH25"/>
      <c r="AI25"/>
      <c r="AJ25"/>
    </row>
    <row r="26" spans="1:36" x14ac:dyDescent="0.25">
      <c r="A26" s="16" t="s">
        <v>25</v>
      </c>
      <c r="B26" s="28">
        <v>7.9490000000000005E-2</v>
      </c>
      <c r="C26" s="29">
        <v>7.6609999999999998E-2</v>
      </c>
      <c r="D26" s="29">
        <v>7.3880000000000001E-2</v>
      </c>
      <c r="E26" s="29">
        <v>7.4950000000000003E-2</v>
      </c>
      <c r="F26" s="29">
        <v>7.3639999999999997E-2</v>
      </c>
      <c r="G26" s="29">
        <v>7.7170000000000002E-2</v>
      </c>
      <c r="H26" s="34">
        <v>7.6780000000000001E-2</v>
      </c>
      <c r="I26" s="40">
        <f t="shared" si="0"/>
        <v>7.6074285714285719E-2</v>
      </c>
      <c r="J26" s="49">
        <f t="shared" si="1"/>
        <v>101.43238095238097</v>
      </c>
      <c r="K26" s="28">
        <v>7.7259999999999995E-2</v>
      </c>
      <c r="L26" s="29">
        <v>7.5939999999999994E-2</v>
      </c>
      <c r="M26" s="29">
        <v>7.0120000000000002E-2</v>
      </c>
      <c r="N26" s="29">
        <v>7.1029999999999996E-2</v>
      </c>
      <c r="O26" s="29">
        <v>7.8509999999999996E-2</v>
      </c>
      <c r="P26" s="29">
        <v>7.8770000000000007E-2</v>
      </c>
      <c r="Q26" s="58">
        <v>7.3099999999999998E-2</v>
      </c>
      <c r="R26" s="40">
        <f t="shared" si="2"/>
        <v>7.4961428571428554E-2</v>
      </c>
      <c r="S26" s="49">
        <f t="shared" si="3"/>
        <v>99.948571428571412</v>
      </c>
      <c r="T26" s="28">
        <v>7.5550000000000006E-2</v>
      </c>
      <c r="U26" s="29">
        <v>7.3289999999999994E-2</v>
      </c>
      <c r="V26" s="29">
        <v>7.7799999999999994E-2</v>
      </c>
      <c r="W26" s="29">
        <v>7.4039999999999995E-2</v>
      </c>
      <c r="X26" s="29">
        <v>6.6960000000000006E-2</v>
      </c>
      <c r="Y26" s="29">
        <v>7.6859999999999998E-2</v>
      </c>
      <c r="Z26" s="74">
        <v>7.4060000000000001E-2</v>
      </c>
      <c r="AA26" s="40">
        <f t="shared" si="4"/>
        <v>7.4080000000000007E-2</v>
      </c>
      <c r="AB26" s="77">
        <f t="shared" si="5"/>
        <v>98.773333333333341</v>
      </c>
      <c r="AC26"/>
      <c r="AD26"/>
      <c r="AE26"/>
      <c r="AF26"/>
      <c r="AG26"/>
      <c r="AH26"/>
      <c r="AI26"/>
      <c r="AJ26"/>
    </row>
    <row r="27" spans="1:36" x14ac:dyDescent="0.25">
      <c r="A27" s="16" t="s">
        <v>26</v>
      </c>
      <c r="B27" s="51">
        <v>8.2470000000000002E-2</v>
      </c>
      <c r="C27" s="52">
        <v>5.8950000000000002E-2</v>
      </c>
      <c r="D27" s="52">
        <v>7.6670000000000002E-2</v>
      </c>
      <c r="E27" s="52">
        <v>7.0000000000000007E-2</v>
      </c>
      <c r="F27" s="52">
        <v>6.4089999999999994E-2</v>
      </c>
      <c r="G27" s="52">
        <v>9.3329999999999996E-2</v>
      </c>
      <c r="H27" s="53">
        <v>7.9479999999999995E-2</v>
      </c>
      <c r="I27" s="54">
        <f t="shared" si="0"/>
        <v>7.4998571428571428E-2</v>
      </c>
      <c r="J27" s="49">
        <f t="shared" si="1"/>
        <v>99.998095238095246</v>
      </c>
      <c r="K27" s="28">
        <v>8.4769999999999998E-2</v>
      </c>
      <c r="L27" s="29">
        <v>6.6199999999999995E-2</v>
      </c>
      <c r="M27" s="29">
        <v>7.2300000000000003E-2</v>
      </c>
      <c r="N27" s="29">
        <v>7.8649999999999998E-2</v>
      </c>
      <c r="O27" s="29">
        <v>7.4499999999999997E-2</v>
      </c>
      <c r="P27" s="29">
        <v>8.0530000000000004E-2</v>
      </c>
      <c r="Q27" s="58">
        <v>8.3589999999999998E-2</v>
      </c>
      <c r="R27" s="40">
        <f t="shared" si="2"/>
        <v>7.7219999999999997E-2</v>
      </c>
      <c r="S27" s="49">
        <f t="shared" si="3"/>
        <v>102.96000000000001</v>
      </c>
      <c r="T27" s="28">
        <v>6.8000000000000005E-2</v>
      </c>
      <c r="U27" s="29">
        <v>5.7570000000000003E-2</v>
      </c>
      <c r="V27" s="29">
        <v>8.7069999999999995E-2</v>
      </c>
      <c r="W27" s="29">
        <v>5.4890000000000001E-2</v>
      </c>
      <c r="X27" s="29">
        <v>8.0379999999999993E-2</v>
      </c>
      <c r="Y27" s="29">
        <v>7.1639999999999995E-2</v>
      </c>
      <c r="Z27" s="74">
        <v>6.7299999999999999E-2</v>
      </c>
      <c r="AA27" s="40">
        <f t="shared" si="4"/>
        <v>6.9550000000000001E-2</v>
      </c>
      <c r="AB27" s="77">
        <f t="shared" si="5"/>
        <v>92.733333333333334</v>
      </c>
      <c r="AC27"/>
      <c r="AD27"/>
      <c r="AE27"/>
      <c r="AF27"/>
      <c r="AG27"/>
      <c r="AH27"/>
      <c r="AI27"/>
      <c r="AJ27"/>
    </row>
    <row r="28" spans="1:36" x14ac:dyDescent="0.25">
      <c r="A28" s="16" t="s">
        <v>27</v>
      </c>
      <c r="B28" s="28">
        <v>7.1190000000000003E-2</v>
      </c>
      <c r="C28" s="29">
        <v>7.2929999999999995E-2</v>
      </c>
      <c r="D28" s="29">
        <v>7.1900000000000006E-2</v>
      </c>
      <c r="E28" s="29">
        <v>8.4830000000000003E-2</v>
      </c>
      <c r="F28" s="29">
        <v>7.2319999999999995E-2</v>
      </c>
      <c r="G28" s="29">
        <v>7.9689999999999997E-2</v>
      </c>
      <c r="H28" s="34">
        <v>7.7619999999999995E-2</v>
      </c>
      <c r="I28" s="40">
        <f t="shared" si="0"/>
        <v>7.5782857142857138E-2</v>
      </c>
      <c r="J28" s="49">
        <f t="shared" si="1"/>
        <v>101.04380952380951</v>
      </c>
      <c r="K28" s="28">
        <v>7.7679999999999999E-2</v>
      </c>
      <c r="L28" s="29">
        <v>6.8099999999999994E-2</v>
      </c>
      <c r="M28" s="29">
        <v>6.9889999999999994E-2</v>
      </c>
      <c r="N28" s="29">
        <v>7.4090000000000003E-2</v>
      </c>
      <c r="O28" s="29">
        <v>7.6480000000000006E-2</v>
      </c>
      <c r="P28" s="29">
        <v>7.6819999999999999E-2</v>
      </c>
      <c r="Q28" s="58">
        <v>7.0120000000000002E-2</v>
      </c>
      <c r="R28" s="40">
        <f t="shared" si="2"/>
        <v>7.3311428571428569E-2</v>
      </c>
      <c r="S28" s="49">
        <f t="shared" si="3"/>
        <v>97.748571428571424</v>
      </c>
      <c r="T28" s="28">
        <v>6.9489999999999996E-2</v>
      </c>
      <c r="U28" s="29">
        <v>7.2679999999999995E-2</v>
      </c>
      <c r="V28" s="29">
        <v>7.6350000000000001E-2</v>
      </c>
      <c r="W28" s="29">
        <v>7.7329999999999996E-2</v>
      </c>
      <c r="X28" s="29">
        <v>8.004E-2</v>
      </c>
      <c r="Y28" s="29">
        <v>8.3150000000000002E-2</v>
      </c>
      <c r="Z28" s="74">
        <v>6.8430000000000005E-2</v>
      </c>
      <c r="AA28" s="40">
        <f t="shared" si="4"/>
        <v>7.5352857142857138E-2</v>
      </c>
      <c r="AB28" s="77">
        <f t="shared" si="5"/>
        <v>100.47047619047621</v>
      </c>
      <c r="AC28"/>
      <c r="AD28"/>
      <c r="AE28"/>
      <c r="AF28"/>
      <c r="AG28"/>
      <c r="AH28"/>
      <c r="AI28"/>
      <c r="AJ28"/>
    </row>
    <row r="29" spans="1:36" x14ac:dyDescent="0.25">
      <c r="A29" s="16" t="s">
        <v>28</v>
      </c>
      <c r="B29" s="28">
        <v>6.8820000000000006E-2</v>
      </c>
      <c r="C29" s="29">
        <v>7.7259999999999995E-2</v>
      </c>
      <c r="D29" s="29">
        <v>7.1440000000000003E-2</v>
      </c>
      <c r="E29" s="29">
        <v>7.7710000000000001E-2</v>
      </c>
      <c r="F29" s="29">
        <v>7.0739999999999997E-2</v>
      </c>
      <c r="G29" s="29">
        <v>6.7780000000000007E-2</v>
      </c>
      <c r="H29" s="34">
        <v>6.6189999999999999E-2</v>
      </c>
      <c r="I29" s="40">
        <f t="shared" si="0"/>
        <v>7.1420000000000011E-2</v>
      </c>
      <c r="J29" s="49">
        <f t="shared" si="1"/>
        <v>95.226666666666688</v>
      </c>
      <c r="K29" s="28">
        <v>7.1830000000000005E-2</v>
      </c>
      <c r="L29" s="29">
        <v>7.4649999999999994E-2</v>
      </c>
      <c r="M29" s="29">
        <v>7.3260000000000006E-2</v>
      </c>
      <c r="N29" s="29">
        <v>7.5310000000000002E-2</v>
      </c>
      <c r="O29" s="29">
        <v>7.979E-2</v>
      </c>
      <c r="P29" s="29">
        <v>8.1250000000000003E-2</v>
      </c>
      <c r="Q29" s="58">
        <v>7.5240000000000001E-2</v>
      </c>
      <c r="R29" s="40">
        <f t="shared" si="2"/>
        <v>7.5904285714285716E-2</v>
      </c>
      <c r="S29" s="49">
        <f t="shared" si="3"/>
        <v>101.20571428571429</v>
      </c>
      <c r="T29" s="28">
        <v>8.7169999999999997E-2</v>
      </c>
      <c r="U29" s="29">
        <v>7.4740000000000001E-2</v>
      </c>
      <c r="V29" s="29">
        <v>8.0879999999999994E-2</v>
      </c>
      <c r="W29" s="29">
        <v>7.5090000000000004E-2</v>
      </c>
      <c r="X29" s="29">
        <v>7.0300000000000001E-2</v>
      </c>
      <c r="Y29" s="29">
        <v>7.6960000000000001E-2</v>
      </c>
      <c r="Z29" s="74">
        <v>7.3349999999999999E-2</v>
      </c>
      <c r="AA29" s="40">
        <f t="shared" si="4"/>
        <v>7.6927142857142861E-2</v>
      </c>
      <c r="AB29" s="77">
        <f t="shared" si="5"/>
        <v>102.56952380952382</v>
      </c>
      <c r="AC29"/>
      <c r="AD29"/>
      <c r="AE29"/>
      <c r="AF29"/>
      <c r="AG29"/>
      <c r="AH29"/>
      <c r="AI29"/>
      <c r="AJ29"/>
    </row>
    <row r="30" spans="1:36" x14ac:dyDescent="0.25">
      <c r="A30" s="16" t="s">
        <v>29</v>
      </c>
      <c r="B30" s="28">
        <v>7.3669999999999999E-2</v>
      </c>
      <c r="C30" s="29">
        <v>7.4829999999999994E-2</v>
      </c>
      <c r="D30" s="29">
        <v>7.6350000000000001E-2</v>
      </c>
      <c r="E30" s="29">
        <v>7.6749999999999999E-2</v>
      </c>
      <c r="F30" s="29">
        <v>7.3730000000000004E-2</v>
      </c>
      <c r="G30" s="29">
        <v>6.9629999999999997E-2</v>
      </c>
      <c r="H30" s="34">
        <v>7.1360000000000007E-2</v>
      </c>
      <c r="I30" s="40">
        <f t="shared" si="0"/>
        <v>7.3760000000000006E-2</v>
      </c>
      <c r="J30" s="49">
        <f t="shared" si="1"/>
        <v>98.346666666666678</v>
      </c>
      <c r="K30" s="28">
        <v>7.3429999999999995E-2</v>
      </c>
      <c r="L30" s="29">
        <v>7.263E-2</v>
      </c>
      <c r="M30" s="29">
        <v>7.1330000000000005E-2</v>
      </c>
      <c r="N30" s="29">
        <v>7.2190000000000004E-2</v>
      </c>
      <c r="O30" s="29">
        <v>7.7990000000000004E-2</v>
      </c>
      <c r="P30" s="29">
        <v>7.4230000000000004E-2</v>
      </c>
      <c r="Q30" s="58">
        <v>7.4749999999999997E-2</v>
      </c>
      <c r="R30" s="40">
        <f t="shared" si="2"/>
        <v>7.3792857142857146E-2</v>
      </c>
      <c r="S30" s="49">
        <f t="shared" si="3"/>
        <v>98.390476190476193</v>
      </c>
      <c r="T30" s="28">
        <v>7.6160000000000005E-2</v>
      </c>
      <c r="U30" s="29">
        <v>7.9549999999999996E-2</v>
      </c>
      <c r="V30" s="29">
        <v>7.8039999999999998E-2</v>
      </c>
      <c r="W30" s="29">
        <v>6.7769999999999997E-2</v>
      </c>
      <c r="X30" s="29">
        <v>7.2340000000000002E-2</v>
      </c>
      <c r="Y30" s="29">
        <v>7.7299999999999994E-2</v>
      </c>
      <c r="Z30" s="74">
        <v>7.8119999999999995E-2</v>
      </c>
      <c r="AA30" s="40">
        <f t="shared" si="4"/>
        <v>7.5611428571428566E-2</v>
      </c>
      <c r="AB30" s="77">
        <f t="shared" si="5"/>
        <v>100.81523809523809</v>
      </c>
      <c r="AC30"/>
      <c r="AD30"/>
      <c r="AE30"/>
      <c r="AF30"/>
      <c r="AG30"/>
      <c r="AH30"/>
      <c r="AI30"/>
      <c r="AJ30"/>
    </row>
    <row r="31" spans="1:36" x14ac:dyDescent="0.25">
      <c r="A31" s="16" t="s">
        <v>30</v>
      </c>
      <c r="B31" s="28">
        <v>7.4859999999999996E-2</v>
      </c>
      <c r="C31" s="29">
        <v>7.4649999999999994E-2</v>
      </c>
      <c r="D31" s="29">
        <v>7.1840000000000001E-2</v>
      </c>
      <c r="E31" s="29">
        <v>6.7290000000000003E-2</v>
      </c>
      <c r="F31" s="29">
        <v>6.6519999999999996E-2</v>
      </c>
      <c r="G31" s="29">
        <v>7.213E-2</v>
      </c>
      <c r="H31" s="34">
        <v>6.6809999999999994E-2</v>
      </c>
      <c r="I31" s="40">
        <f t="shared" si="0"/>
        <v>7.0585714285714293E-2</v>
      </c>
      <c r="J31" s="49">
        <f t="shared" si="1"/>
        <v>94.114285714285728</v>
      </c>
      <c r="K31" s="28">
        <v>7.6689999999999994E-2</v>
      </c>
      <c r="L31" s="29">
        <v>7.4160000000000004E-2</v>
      </c>
      <c r="M31" s="29">
        <v>7.4969999999999995E-2</v>
      </c>
      <c r="N31" s="29">
        <v>6.6930000000000003E-2</v>
      </c>
      <c r="O31" s="29">
        <v>6.8890000000000007E-2</v>
      </c>
      <c r="P31" s="29">
        <v>7.4520000000000003E-2</v>
      </c>
      <c r="Q31" s="58">
        <v>6.8650000000000003E-2</v>
      </c>
      <c r="R31" s="40">
        <f t="shared" si="2"/>
        <v>7.2115714285714283E-2</v>
      </c>
      <c r="S31" s="49">
        <f t="shared" si="3"/>
        <v>96.15428571428572</v>
      </c>
      <c r="T31" s="28">
        <v>7.8159999999999993E-2</v>
      </c>
      <c r="U31" s="29">
        <v>7.8030000000000002E-2</v>
      </c>
      <c r="V31" s="29">
        <v>8.022E-2</v>
      </c>
      <c r="W31" s="29">
        <v>7.6509999999999995E-2</v>
      </c>
      <c r="X31" s="29">
        <v>7.7579999999999996E-2</v>
      </c>
      <c r="Y31" s="29">
        <v>7.9420000000000004E-2</v>
      </c>
      <c r="Z31" s="74">
        <v>7.0999999999999994E-2</v>
      </c>
      <c r="AA31" s="40">
        <f t="shared" si="4"/>
        <v>7.7274285714285712E-2</v>
      </c>
      <c r="AB31" s="77">
        <f t="shared" si="5"/>
        <v>103.03238095238096</v>
      </c>
      <c r="AC31"/>
      <c r="AD31"/>
      <c r="AE31"/>
      <c r="AF31"/>
      <c r="AG31"/>
      <c r="AH31"/>
      <c r="AI31"/>
      <c r="AJ31"/>
    </row>
    <row r="32" spans="1:36" x14ac:dyDescent="0.25">
      <c r="A32" s="16" t="s">
        <v>31</v>
      </c>
      <c r="B32" s="28">
        <v>7.0449999999999999E-2</v>
      </c>
      <c r="C32" s="29">
        <v>8.7760000000000005E-2</v>
      </c>
      <c r="D32" s="29">
        <v>7.4190000000000006E-2</v>
      </c>
      <c r="E32" s="29">
        <v>7.936E-2</v>
      </c>
      <c r="F32" s="29">
        <v>6.1960000000000001E-2</v>
      </c>
      <c r="G32" s="29">
        <v>8.8469999999999993E-2</v>
      </c>
      <c r="H32" s="34">
        <v>7.8920000000000004E-2</v>
      </c>
      <c r="I32" s="40">
        <f t="shared" si="0"/>
        <v>7.730142857142859E-2</v>
      </c>
      <c r="J32" s="49">
        <f t="shared" si="1"/>
        <v>103.06857142857146</v>
      </c>
      <c r="K32" s="28">
        <v>6.6059999999999994E-2</v>
      </c>
      <c r="L32" s="29">
        <v>7.1989999999999998E-2</v>
      </c>
      <c r="M32" s="29">
        <v>7.6550000000000007E-2</v>
      </c>
      <c r="N32" s="29">
        <v>7.5980000000000006E-2</v>
      </c>
      <c r="O32" s="29">
        <v>8.7239999999999998E-2</v>
      </c>
      <c r="P32" s="29">
        <v>6.9769999999999999E-2</v>
      </c>
      <c r="Q32" s="58">
        <v>7.306E-2</v>
      </c>
      <c r="R32" s="40">
        <f t="shared" si="2"/>
        <v>7.4378571428571419E-2</v>
      </c>
      <c r="S32" s="49">
        <f t="shared" si="3"/>
        <v>99.171428571428564</v>
      </c>
      <c r="T32" s="28">
        <v>7.4039999999999995E-2</v>
      </c>
      <c r="U32" s="29">
        <v>7.0940000000000003E-2</v>
      </c>
      <c r="V32" s="29">
        <v>8.5300000000000001E-2</v>
      </c>
      <c r="W32" s="29">
        <v>7.3539999999999994E-2</v>
      </c>
      <c r="X32" s="29">
        <v>7.8640000000000002E-2</v>
      </c>
      <c r="Y32" s="29">
        <v>7.1529999999999996E-2</v>
      </c>
      <c r="Z32" s="74">
        <v>6.3659999999999994E-2</v>
      </c>
      <c r="AA32" s="40">
        <f t="shared" si="4"/>
        <v>7.3949999999999988E-2</v>
      </c>
      <c r="AB32" s="77">
        <f t="shared" si="5"/>
        <v>98.6</v>
      </c>
      <c r="AC32"/>
      <c r="AD32"/>
      <c r="AE32"/>
      <c r="AF32"/>
      <c r="AG32"/>
      <c r="AH32"/>
      <c r="AI32"/>
      <c r="AJ32"/>
    </row>
    <row r="33" spans="1:36" x14ac:dyDescent="0.25">
      <c r="A33" s="16" t="s">
        <v>32</v>
      </c>
      <c r="B33" s="28">
        <v>8.0750000000000002E-2</v>
      </c>
      <c r="C33" s="29">
        <v>7.8810000000000005E-2</v>
      </c>
      <c r="D33" s="29">
        <v>7.6840000000000006E-2</v>
      </c>
      <c r="E33" s="29">
        <v>8.2150000000000001E-2</v>
      </c>
      <c r="F33" s="29">
        <v>7.2150000000000006E-2</v>
      </c>
      <c r="G33" s="29">
        <v>8.1059999999999993E-2</v>
      </c>
      <c r="H33" s="34">
        <v>7.7670000000000003E-2</v>
      </c>
      <c r="I33" s="40">
        <f t="shared" si="0"/>
        <v>7.848999999999999E-2</v>
      </c>
      <c r="J33" s="49">
        <f t="shared" si="1"/>
        <v>104.65333333333334</v>
      </c>
      <c r="K33" s="28">
        <v>7.6069999999999999E-2</v>
      </c>
      <c r="L33" s="29">
        <v>7.392E-2</v>
      </c>
      <c r="M33" s="29">
        <v>7.6759999999999995E-2</v>
      </c>
      <c r="N33" s="29">
        <v>7.0529999999999995E-2</v>
      </c>
      <c r="O33" s="29">
        <v>7.936E-2</v>
      </c>
      <c r="P33" s="29">
        <v>7.1349999999999997E-2</v>
      </c>
      <c r="Q33" s="58">
        <v>7.9200000000000007E-2</v>
      </c>
      <c r="R33" s="40">
        <f t="shared" si="2"/>
        <v>7.5312857142857154E-2</v>
      </c>
      <c r="S33" s="49">
        <f t="shared" si="3"/>
        <v>100.41714285714288</v>
      </c>
      <c r="T33" s="28">
        <v>8.226E-2</v>
      </c>
      <c r="U33" s="29">
        <v>7.571E-2</v>
      </c>
      <c r="V33" s="29">
        <v>8.1500000000000003E-2</v>
      </c>
      <c r="W33" s="29">
        <v>7.5450000000000003E-2</v>
      </c>
      <c r="X33" s="29">
        <v>6.8440000000000001E-2</v>
      </c>
      <c r="Y33" s="29">
        <v>8.2919999999999994E-2</v>
      </c>
      <c r="Z33" s="74">
        <v>7.5730000000000006E-2</v>
      </c>
      <c r="AA33" s="40">
        <f t="shared" si="4"/>
        <v>7.7429999999999999E-2</v>
      </c>
      <c r="AB33" s="77">
        <f t="shared" si="5"/>
        <v>103.24</v>
      </c>
      <c r="AC33"/>
      <c r="AD33"/>
      <c r="AE33"/>
      <c r="AF33"/>
      <c r="AG33"/>
      <c r="AH33"/>
      <c r="AI33"/>
      <c r="AJ33"/>
    </row>
    <row r="34" spans="1:36" x14ac:dyDescent="0.25">
      <c r="A34" s="16" t="s">
        <v>33</v>
      </c>
      <c r="B34" s="28">
        <v>6.9309999999999997E-2</v>
      </c>
      <c r="C34" s="29">
        <v>7.3929999999999996E-2</v>
      </c>
      <c r="D34" s="29">
        <v>6.8640000000000007E-2</v>
      </c>
      <c r="E34" s="29">
        <v>7.0959999999999995E-2</v>
      </c>
      <c r="F34" s="29">
        <v>6.4979999999999996E-2</v>
      </c>
      <c r="G34" s="29">
        <v>6.5269999999999995E-2</v>
      </c>
      <c r="H34" s="34">
        <v>6.59E-2</v>
      </c>
      <c r="I34" s="40">
        <f t="shared" si="0"/>
        <v>6.8427142857142853E-2</v>
      </c>
      <c r="J34" s="49">
        <f t="shared" si="1"/>
        <v>91.236190476190473</v>
      </c>
      <c r="K34" s="28">
        <v>7.5050000000000006E-2</v>
      </c>
      <c r="L34" s="29">
        <v>7.8530000000000003E-2</v>
      </c>
      <c r="M34" s="29">
        <v>7.7619999999999995E-2</v>
      </c>
      <c r="N34" s="29">
        <v>7.5550000000000006E-2</v>
      </c>
      <c r="O34" s="29">
        <v>7.8799999999999995E-2</v>
      </c>
      <c r="P34" s="29">
        <v>7.2770000000000001E-2</v>
      </c>
      <c r="Q34" s="58">
        <v>7.4899999999999994E-2</v>
      </c>
      <c r="R34" s="40">
        <f t="shared" si="2"/>
        <v>7.6174285714285708E-2</v>
      </c>
      <c r="S34" s="49">
        <f t="shared" si="3"/>
        <v>101.56571428571428</v>
      </c>
      <c r="T34" s="28">
        <v>8.0960000000000004E-2</v>
      </c>
      <c r="U34" s="29">
        <v>7.8789999999999999E-2</v>
      </c>
      <c r="V34" s="29">
        <v>8.3339999999999997E-2</v>
      </c>
      <c r="W34" s="29">
        <v>7.6969999999999997E-2</v>
      </c>
      <c r="X34" s="29">
        <v>7.3969999999999994E-2</v>
      </c>
      <c r="Y34" s="29">
        <v>7.6630000000000004E-2</v>
      </c>
      <c r="Z34" s="74">
        <v>7.5219999999999995E-2</v>
      </c>
      <c r="AA34" s="40">
        <f t="shared" si="4"/>
        <v>7.7982857142857132E-2</v>
      </c>
      <c r="AB34" s="77">
        <f t="shared" si="5"/>
        <v>103.97714285714285</v>
      </c>
      <c r="AC34"/>
      <c r="AD34"/>
      <c r="AE34"/>
      <c r="AF34"/>
      <c r="AG34"/>
      <c r="AH34"/>
      <c r="AI34"/>
      <c r="AJ34"/>
    </row>
    <row r="35" spans="1:36" x14ac:dyDescent="0.25">
      <c r="A35" s="16" t="s">
        <v>34</v>
      </c>
      <c r="B35" s="28">
        <v>7.2190000000000004E-2</v>
      </c>
      <c r="C35" s="29">
        <v>7.4870000000000006E-2</v>
      </c>
      <c r="D35" s="29">
        <v>7.3160000000000003E-2</v>
      </c>
      <c r="E35" s="29">
        <v>7.041E-2</v>
      </c>
      <c r="F35" s="29">
        <v>7.2340000000000002E-2</v>
      </c>
      <c r="G35" s="29">
        <v>7.3880000000000001E-2</v>
      </c>
      <c r="H35" s="34">
        <v>7.6189999999999994E-2</v>
      </c>
      <c r="I35" s="40">
        <f t="shared" si="0"/>
        <v>7.3291428571428577E-2</v>
      </c>
      <c r="J35" s="49">
        <f t="shared" si="1"/>
        <v>97.721904761904781</v>
      </c>
      <c r="K35" s="28">
        <v>7.3400000000000007E-2</v>
      </c>
      <c r="L35" s="29">
        <v>7.349E-2</v>
      </c>
      <c r="M35" s="29">
        <v>7.2239999999999999E-2</v>
      </c>
      <c r="N35" s="29">
        <v>7.1499999999999994E-2</v>
      </c>
      <c r="O35" s="29">
        <v>7.0849999999999996E-2</v>
      </c>
      <c r="P35" s="29">
        <v>7.2779999999999997E-2</v>
      </c>
      <c r="Q35" s="58">
        <v>7.4050000000000005E-2</v>
      </c>
      <c r="R35" s="40">
        <f t="shared" si="2"/>
        <v>7.2615714285714297E-2</v>
      </c>
      <c r="S35" s="49">
        <f t="shared" si="3"/>
        <v>96.820952380952392</v>
      </c>
      <c r="T35" s="28">
        <v>7.5939999999999994E-2</v>
      </c>
      <c r="U35" s="29">
        <v>7.5910000000000005E-2</v>
      </c>
      <c r="V35" s="29">
        <v>8.2059999999999994E-2</v>
      </c>
      <c r="W35" s="29">
        <v>7.4639999999999998E-2</v>
      </c>
      <c r="X35" s="29">
        <v>6.7080000000000001E-2</v>
      </c>
      <c r="Y35" s="29">
        <v>7.0349999999999996E-2</v>
      </c>
      <c r="Z35" s="74">
        <v>7.9170000000000004E-2</v>
      </c>
      <c r="AA35" s="40">
        <f t="shared" si="4"/>
        <v>7.5021428571428572E-2</v>
      </c>
      <c r="AB35" s="77">
        <f t="shared" si="5"/>
        <v>100.02857142857144</v>
      </c>
      <c r="AC35"/>
      <c r="AD35"/>
      <c r="AE35"/>
      <c r="AF35"/>
      <c r="AG35"/>
      <c r="AH35"/>
      <c r="AI35"/>
      <c r="AJ35"/>
    </row>
    <row r="36" spans="1:36" x14ac:dyDescent="0.25">
      <c r="A36" s="16" t="s">
        <v>35</v>
      </c>
      <c r="B36" s="28">
        <v>8.0070000000000002E-2</v>
      </c>
      <c r="C36" s="29">
        <v>7.8609999999999999E-2</v>
      </c>
      <c r="D36" s="29">
        <v>7.4800000000000005E-2</v>
      </c>
      <c r="E36" s="29">
        <v>7.9939999999999997E-2</v>
      </c>
      <c r="F36" s="29">
        <v>7.4620000000000006E-2</v>
      </c>
      <c r="G36" s="29">
        <v>8.165E-2</v>
      </c>
      <c r="H36" s="34">
        <v>7.6499999999999999E-2</v>
      </c>
      <c r="I36" s="40">
        <f t="shared" si="0"/>
        <v>7.802714285714285E-2</v>
      </c>
      <c r="J36" s="49">
        <f t="shared" si="1"/>
        <v>104.03619047619048</v>
      </c>
      <c r="K36" s="28">
        <v>7.8240000000000004E-2</v>
      </c>
      <c r="L36" s="29">
        <v>7.9769999999999994E-2</v>
      </c>
      <c r="M36" s="29">
        <v>8.1589999999999996E-2</v>
      </c>
      <c r="N36" s="29">
        <v>7.5789999999999996E-2</v>
      </c>
      <c r="O36" s="29">
        <v>8.5360000000000005E-2</v>
      </c>
      <c r="P36" s="29">
        <v>8.0140000000000003E-2</v>
      </c>
      <c r="Q36" s="58">
        <v>7.9500000000000001E-2</v>
      </c>
      <c r="R36" s="40">
        <f t="shared" si="2"/>
        <v>8.0055714285714272E-2</v>
      </c>
      <c r="S36" s="49">
        <f t="shared" si="3"/>
        <v>106.74095238095236</v>
      </c>
      <c r="T36" s="28">
        <v>7.6939999999999995E-2</v>
      </c>
      <c r="U36" s="29">
        <v>7.5120000000000006E-2</v>
      </c>
      <c r="V36" s="29">
        <v>7.51E-2</v>
      </c>
      <c r="W36" s="29">
        <v>6.9559999999999997E-2</v>
      </c>
      <c r="X36" s="29">
        <v>7.2739999999999999E-2</v>
      </c>
      <c r="Y36" s="29">
        <v>7.6700000000000004E-2</v>
      </c>
      <c r="Z36" s="74">
        <v>7.5759999999999994E-2</v>
      </c>
      <c r="AA36" s="40">
        <f t="shared" si="4"/>
        <v>7.4559999999999987E-2</v>
      </c>
      <c r="AB36" s="77">
        <f t="shared" si="5"/>
        <v>99.413333333333327</v>
      </c>
      <c r="AC36"/>
      <c r="AD36"/>
      <c r="AE36"/>
      <c r="AF36"/>
      <c r="AG36"/>
      <c r="AH36"/>
      <c r="AI36"/>
      <c r="AJ36"/>
    </row>
    <row r="37" spans="1:36" x14ac:dyDescent="0.25">
      <c r="A37" s="16" t="s">
        <v>36</v>
      </c>
      <c r="B37" s="28">
        <v>7.2179999999999994E-2</v>
      </c>
      <c r="C37" s="29">
        <v>8.3180000000000004E-2</v>
      </c>
      <c r="D37" s="29">
        <v>7.6550000000000007E-2</v>
      </c>
      <c r="E37" s="29">
        <v>7.1190000000000003E-2</v>
      </c>
      <c r="F37" s="29">
        <v>7.22E-2</v>
      </c>
      <c r="G37" s="29">
        <v>7.825E-2</v>
      </c>
      <c r="H37" s="34">
        <v>7.0419999999999996E-2</v>
      </c>
      <c r="I37" s="40">
        <f t="shared" si="0"/>
        <v>7.4852857142857152E-2</v>
      </c>
      <c r="J37" s="49">
        <f t="shared" si="1"/>
        <v>99.803809523809534</v>
      </c>
      <c r="K37" s="28">
        <v>6.9129999999999997E-2</v>
      </c>
      <c r="L37" s="29">
        <v>7.3550000000000004E-2</v>
      </c>
      <c r="M37" s="29">
        <v>6.9120000000000001E-2</v>
      </c>
      <c r="N37" s="29">
        <v>7.1139999999999995E-2</v>
      </c>
      <c r="O37" s="29">
        <v>6.5369999999999998E-2</v>
      </c>
      <c r="P37" s="29">
        <v>6.9440000000000002E-2</v>
      </c>
      <c r="Q37" s="58">
        <v>6.8510000000000001E-2</v>
      </c>
      <c r="R37" s="40">
        <f t="shared" si="2"/>
        <v>6.9465714285714283E-2</v>
      </c>
      <c r="S37" s="49">
        <f t="shared" si="3"/>
        <v>92.620952380952389</v>
      </c>
      <c r="T37" s="28">
        <v>7.5329999999999994E-2</v>
      </c>
      <c r="U37" s="29">
        <v>7.5329999999999994E-2</v>
      </c>
      <c r="V37" s="29">
        <v>7.467E-2</v>
      </c>
      <c r="W37" s="29">
        <v>6.9790000000000005E-2</v>
      </c>
      <c r="X37" s="29">
        <v>7.0239999999999997E-2</v>
      </c>
      <c r="Y37" s="29">
        <v>7.1480000000000002E-2</v>
      </c>
      <c r="Z37" s="74">
        <v>7.0499999999999993E-2</v>
      </c>
      <c r="AA37" s="40">
        <f t="shared" si="4"/>
        <v>7.2477142857142865E-2</v>
      </c>
      <c r="AB37" s="77">
        <f t="shared" si="5"/>
        <v>96.636190476190492</v>
      </c>
      <c r="AC37"/>
      <c r="AD37"/>
      <c r="AE37"/>
      <c r="AF37"/>
      <c r="AG37"/>
      <c r="AH37"/>
      <c r="AI37"/>
      <c r="AJ37"/>
    </row>
    <row r="38" spans="1:36" x14ac:dyDescent="0.25">
      <c r="A38" s="16" t="s">
        <v>37</v>
      </c>
      <c r="B38" s="28">
        <v>6.8309999999999996E-2</v>
      </c>
      <c r="C38" s="29">
        <v>7.059E-2</v>
      </c>
      <c r="D38" s="29">
        <v>7.6259999999999994E-2</v>
      </c>
      <c r="E38" s="29">
        <v>7.1099999999999997E-2</v>
      </c>
      <c r="F38" s="29">
        <v>6.5729999999999997E-2</v>
      </c>
      <c r="G38" s="29">
        <v>7.6740000000000003E-2</v>
      </c>
      <c r="H38" s="34">
        <v>7.5179999999999997E-2</v>
      </c>
      <c r="I38" s="40">
        <f t="shared" si="0"/>
        <v>7.1987142857142847E-2</v>
      </c>
      <c r="J38" s="49">
        <f t="shared" si="1"/>
        <v>95.982857142857142</v>
      </c>
      <c r="K38" s="28">
        <v>7.3529999999999998E-2</v>
      </c>
      <c r="L38" s="29">
        <v>8.8639999999999997E-2</v>
      </c>
      <c r="M38" s="29">
        <v>8.2809999999999995E-2</v>
      </c>
      <c r="N38" s="29">
        <v>8.0379999999999993E-2</v>
      </c>
      <c r="O38" s="29">
        <v>7.1459999999999996E-2</v>
      </c>
      <c r="P38" s="29">
        <v>7.3880000000000001E-2</v>
      </c>
      <c r="Q38" s="58">
        <v>8.2479999999999998E-2</v>
      </c>
      <c r="R38" s="40">
        <f t="shared" si="2"/>
        <v>7.9025714285714282E-2</v>
      </c>
      <c r="S38" s="49">
        <f t="shared" si="3"/>
        <v>105.36761904761904</v>
      </c>
      <c r="T38" s="28">
        <v>6.744E-2</v>
      </c>
      <c r="U38" s="29">
        <v>6.862E-2</v>
      </c>
      <c r="V38" s="29">
        <v>7.961E-2</v>
      </c>
      <c r="W38" s="29">
        <v>7.1779999999999997E-2</v>
      </c>
      <c r="X38" s="29">
        <v>6.583E-2</v>
      </c>
      <c r="Y38" s="29">
        <v>7.2940000000000005E-2</v>
      </c>
      <c r="Z38" s="74">
        <v>6.5949999999999995E-2</v>
      </c>
      <c r="AA38" s="40">
        <f t="shared" si="4"/>
        <v>7.0310000000000011E-2</v>
      </c>
      <c r="AB38" s="77">
        <f t="shared" si="5"/>
        <v>93.746666666666684</v>
      </c>
      <c r="AC38"/>
      <c r="AD38"/>
      <c r="AE38"/>
      <c r="AF38"/>
      <c r="AG38"/>
      <c r="AH38"/>
      <c r="AI38"/>
      <c r="AJ38"/>
    </row>
    <row r="39" spans="1:36" x14ac:dyDescent="0.25">
      <c r="A39" s="16" t="s">
        <v>38</v>
      </c>
      <c r="B39" s="28">
        <v>7.6039999999999996E-2</v>
      </c>
      <c r="C39" s="29">
        <v>7.2760000000000005E-2</v>
      </c>
      <c r="D39" s="29">
        <v>6.9379999999999997E-2</v>
      </c>
      <c r="E39" s="29">
        <v>7.2099999999999997E-2</v>
      </c>
      <c r="F39" s="29">
        <v>7.1239999999999998E-2</v>
      </c>
      <c r="G39" s="29">
        <v>6.3049999999999995E-2</v>
      </c>
      <c r="H39" s="34">
        <v>6.83E-2</v>
      </c>
      <c r="I39" s="40">
        <f t="shared" si="0"/>
        <v>7.0409999999999986E-2</v>
      </c>
      <c r="J39" s="49">
        <f t="shared" si="1"/>
        <v>93.879999999999981</v>
      </c>
      <c r="K39" s="28">
        <v>7.1349999999999997E-2</v>
      </c>
      <c r="L39" s="29">
        <v>7.3709999999999998E-2</v>
      </c>
      <c r="M39" s="29">
        <v>7.1199999999999999E-2</v>
      </c>
      <c r="N39" s="29">
        <v>7.3910000000000003E-2</v>
      </c>
      <c r="O39" s="29">
        <v>7.6060000000000003E-2</v>
      </c>
      <c r="P39" s="29">
        <v>7.6090000000000005E-2</v>
      </c>
      <c r="Q39" s="58">
        <v>6.8779999999999994E-2</v>
      </c>
      <c r="R39" s="40">
        <f t="shared" si="2"/>
        <v>7.3014285714285712E-2</v>
      </c>
      <c r="S39" s="49">
        <f t="shared" si="3"/>
        <v>97.352380952380955</v>
      </c>
      <c r="T39" s="28">
        <v>7.7700000000000005E-2</v>
      </c>
      <c r="U39" s="29">
        <v>7.954E-2</v>
      </c>
      <c r="V39" s="29">
        <v>8.0310000000000006E-2</v>
      </c>
      <c r="W39" s="29">
        <v>7.0620000000000002E-2</v>
      </c>
      <c r="X39" s="29">
        <v>7.7380000000000004E-2</v>
      </c>
      <c r="Y39" s="29">
        <v>7.8659999999999994E-2</v>
      </c>
      <c r="Z39" s="74">
        <v>7.2249999999999995E-2</v>
      </c>
      <c r="AA39" s="40">
        <f t="shared" si="4"/>
        <v>7.6637142857142862E-2</v>
      </c>
      <c r="AB39" s="77">
        <f t="shared" si="5"/>
        <v>102.18285714285716</v>
      </c>
      <c r="AC39"/>
      <c r="AD39"/>
      <c r="AE39"/>
      <c r="AF39"/>
      <c r="AG39"/>
      <c r="AH39"/>
      <c r="AI39"/>
      <c r="AJ39"/>
    </row>
    <row r="40" spans="1:36" x14ac:dyDescent="0.25">
      <c r="A40" s="16" t="s">
        <v>39</v>
      </c>
      <c r="B40" s="28">
        <v>7.9310000000000005E-2</v>
      </c>
      <c r="C40" s="29">
        <v>7.9600000000000004E-2</v>
      </c>
      <c r="D40" s="29">
        <v>7.238E-2</v>
      </c>
      <c r="E40" s="29">
        <v>6.9559999999999997E-2</v>
      </c>
      <c r="F40" s="29">
        <v>7.8770000000000007E-2</v>
      </c>
      <c r="G40" s="29">
        <v>7.732E-2</v>
      </c>
      <c r="H40" s="34">
        <v>9.5640000000000003E-2</v>
      </c>
      <c r="I40" s="40">
        <f t="shared" si="0"/>
        <v>7.894000000000001E-2</v>
      </c>
      <c r="J40" s="49">
        <f t="shared" si="1"/>
        <v>105.25333333333336</v>
      </c>
      <c r="K40" s="28">
        <v>7.4660000000000004E-2</v>
      </c>
      <c r="L40" s="29">
        <v>8.0640000000000003E-2</v>
      </c>
      <c r="M40" s="29">
        <v>7.5490000000000002E-2</v>
      </c>
      <c r="N40" s="29">
        <v>7.281E-2</v>
      </c>
      <c r="O40" s="29">
        <v>8.695E-2</v>
      </c>
      <c r="P40" s="29">
        <v>8.0060000000000006E-2</v>
      </c>
      <c r="Q40" s="58">
        <v>8.3849999999999994E-2</v>
      </c>
      <c r="R40" s="40">
        <f t="shared" si="2"/>
        <v>7.920857142857142E-2</v>
      </c>
      <c r="S40" s="49">
        <f t="shared" si="3"/>
        <v>105.61142857142856</v>
      </c>
      <c r="T40" s="28">
        <v>7.306E-2</v>
      </c>
      <c r="U40" s="29">
        <v>6.7970000000000003E-2</v>
      </c>
      <c r="V40" s="29">
        <v>8.3489999999999995E-2</v>
      </c>
      <c r="W40" s="29">
        <v>8.2989999999999994E-2</v>
      </c>
      <c r="X40" s="29">
        <v>7.6340000000000005E-2</v>
      </c>
      <c r="Y40" s="29">
        <v>8.9880000000000002E-2</v>
      </c>
      <c r="Z40" s="74">
        <v>7.3179999999999995E-2</v>
      </c>
      <c r="AA40" s="40">
        <f t="shared" si="4"/>
        <v>7.8130000000000005E-2</v>
      </c>
      <c r="AB40" s="77">
        <f t="shared" si="5"/>
        <v>104.17333333333335</v>
      </c>
      <c r="AC40"/>
      <c r="AD40"/>
      <c r="AE40"/>
      <c r="AF40"/>
      <c r="AG40"/>
      <c r="AH40"/>
      <c r="AI40"/>
      <c r="AJ40"/>
    </row>
    <row r="41" spans="1:36" x14ac:dyDescent="0.25">
      <c r="A41" s="16" t="s">
        <v>40</v>
      </c>
      <c r="B41" s="28">
        <v>7.2010000000000005E-2</v>
      </c>
      <c r="C41" s="29">
        <v>7.3730000000000004E-2</v>
      </c>
      <c r="D41" s="29">
        <v>6.5229999999999996E-2</v>
      </c>
      <c r="E41" s="29">
        <v>7.0029999999999995E-2</v>
      </c>
      <c r="F41" s="29">
        <v>7.0440000000000003E-2</v>
      </c>
      <c r="G41" s="29">
        <v>7.7310000000000004E-2</v>
      </c>
      <c r="H41" s="34">
        <v>6.3329999999999997E-2</v>
      </c>
      <c r="I41" s="40">
        <f t="shared" si="0"/>
        <v>7.029714285714285E-2</v>
      </c>
      <c r="J41" s="49">
        <f t="shared" si="1"/>
        <v>93.729523809523812</v>
      </c>
      <c r="K41" s="28">
        <v>7.0250000000000007E-2</v>
      </c>
      <c r="L41" s="29">
        <v>7.6619999999999994E-2</v>
      </c>
      <c r="M41" s="29">
        <v>7.5660000000000005E-2</v>
      </c>
      <c r="N41" s="29">
        <v>6.8589999999999998E-2</v>
      </c>
      <c r="O41" s="29">
        <v>7.4929999999999997E-2</v>
      </c>
      <c r="P41" s="29">
        <v>7.5700000000000003E-2</v>
      </c>
      <c r="Q41" s="58">
        <v>6.2059999999999997E-2</v>
      </c>
      <c r="R41" s="40">
        <f t="shared" si="2"/>
        <v>7.1972857142857144E-2</v>
      </c>
      <c r="S41" s="49">
        <f t="shared" si="3"/>
        <v>95.96380952380953</v>
      </c>
      <c r="T41" s="28">
        <v>7.1330000000000005E-2</v>
      </c>
      <c r="U41" s="29">
        <v>6.497E-2</v>
      </c>
      <c r="V41" s="29">
        <v>7.8579999999999997E-2</v>
      </c>
      <c r="W41" s="29">
        <v>7.5389999999999999E-2</v>
      </c>
      <c r="X41" s="29">
        <v>7.7520000000000006E-2</v>
      </c>
      <c r="Y41" s="29">
        <v>7.2099999999999997E-2</v>
      </c>
      <c r="Z41" s="74">
        <v>6.9269999999999998E-2</v>
      </c>
      <c r="AA41" s="40">
        <f t="shared" si="4"/>
        <v>7.2737142857142861E-2</v>
      </c>
      <c r="AB41" s="77">
        <f t="shared" si="5"/>
        <v>96.982857142857142</v>
      </c>
      <c r="AC41"/>
      <c r="AD41"/>
      <c r="AE41"/>
      <c r="AF41"/>
      <c r="AG41"/>
      <c r="AH41"/>
      <c r="AI41"/>
      <c r="AJ41"/>
    </row>
    <row r="42" spans="1:36" x14ac:dyDescent="0.25">
      <c r="A42" s="16" t="s">
        <v>41</v>
      </c>
      <c r="B42" s="28">
        <v>7.6450000000000004E-2</v>
      </c>
      <c r="C42" s="29">
        <v>5.9720000000000002E-2</v>
      </c>
      <c r="D42" s="29">
        <v>5.3760000000000002E-2</v>
      </c>
      <c r="E42" s="29">
        <v>6.7549999999999999E-2</v>
      </c>
      <c r="F42" s="29">
        <v>6.8919999999999995E-2</v>
      </c>
      <c r="G42" s="29">
        <v>5.3990000000000003E-2</v>
      </c>
      <c r="H42" s="34">
        <v>6.336E-2</v>
      </c>
      <c r="I42" s="40">
        <f t="shared" si="0"/>
        <v>6.339285714285714E-2</v>
      </c>
      <c r="J42" s="49">
        <f t="shared" si="1"/>
        <v>84.523809523809518</v>
      </c>
      <c r="K42" s="28">
        <v>6.1019999999999998E-2</v>
      </c>
      <c r="L42" s="29">
        <v>7.5859999999999997E-2</v>
      </c>
      <c r="M42" s="29">
        <v>8.3860000000000004E-2</v>
      </c>
      <c r="N42" s="29">
        <v>8.8679999999999995E-2</v>
      </c>
      <c r="O42" s="29">
        <v>6.4890000000000003E-2</v>
      </c>
      <c r="P42" s="29">
        <v>8.3030000000000007E-2</v>
      </c>
      <c r="Q42" s="58">
        <v>8.2250000000000004E-2</v>
      </c>
      <c r="R42" s="40">
        <f t="shared" si="2"/>
        <v>7.7084285714285716E-2</v>
      </c>
      <c r="S42" s="49">
        <f t="shared" si="3"/>
        <v>102.77904761904763</v>
      </c>
      <c r="T42" s="28">
        <v>7.6670000000000002E-2</v>
      </c>
      <c r="U42" s="29">
        <v>7.22E-2</v>
      </c>
      <c r="V42" s="29">
        <v>7.2700000000000001E-2</v>
      </c>
      <c r="W42" s="29">
        <v>7.1970000000000006E-2</v>
      </c>
      <c r="X42" s="29">
        <v>6.9379999999999997E-2</v>
      </c>
      <c r="Y42" s="29">
        <v>6.25E-2</v>
      </c>
      <c r="Z42" s="74">
        <v>6.3089999999999993E-2</v>
      </c>
      <c r="AA42" s="40">
        <f t="shared" si="4"/>
        <v>6.9787142857142853E-2</v>
      </c>
      <c r="AB42" s="77">
        <f t="shared" si="5"/>
        <v>93.049523809523805</v>
      </c>
      <c r="AC42"/>
      <c r="AD42"/>
      <c r="AE42"/>
      <c r="AF42"/>
      <c r="AG42"/>
      <c r="AH42"/>
      <c r="AI42"/>
      <c r="AJ42"/>
    </row>
    <row r="43" spans="1:36" x14ac:dyDescent="0.25">
      <c r="A43" s="16" t="s">
        <v>42</v>
      </c>
      <c r="B43" s="28">
        <v>7.2690000000000005E-2</v>
      </c>
      <c r="C43" s="29">
        <v>7.4370000000000006E-2</v>
      </c>
      <c r="D43" s="29">
        <v>6.6720000000000002E-2</v>
      </c>
      <c r="E43" s="29">
        <v>7.6189999999999994E-2</v>
      </c>
      <c r="F43" s="29">
        <v>7.0720000000000005E-2</v>
      </c>
      <c r="G43" s="29">
        <v>7.195E-2</v>
      </c>
      <c r="H43" s="34">
        <v>7.009E-2</v>
      </c>
      <c r="I43" s="40">
        <f t="shared" si="0"/>
        <v>7.1818571428571426E-2</v>
      </c>
      <c r="J43" s="49">
        <f t="shared" si="1"/>
        <v>95.758095238095237</v>
      </c>
      <c r="K43" s="28">
        <v>7.1690000000000004E-2</v>
      </c>
      <c r="L43" s="29">
        <v>7.6020000000000004E-2</v>
      </c>
      <c r="M43" s="29">
        <v>7.3050000000000004E-2</v>
      </c>
      <c r="N43" s="29">
        <v>7.5490000000000002E-2</v>
      </c>
      <c r="O43" s="29">
        <v>7.8729999999999994E-2</v>
      </c>
      <c r="P43" s="29">
        <v>7.6590000000000005E-2</v>
      </c>
      <c r="Q43" s="58">
        <v>7.6850000000000002E-2</v>
      </c>
      <c r="R43" s="40">
        <f t="shared" si="2"/>
        <v>7.5488571428571433E-2</v>
      </c>
      <c r="S43" s="49">
        <f t="shared" si="3"/>
        <v>100.6514285714286</v>
      </c>
      <c r="T43" s="28">
        <v>7.4690000000000006E-2</v>
      </c>
      <c r="U43" s="29">
        <v>7.7979999999999994E-2</v>
      </c>
      <c r="V43" s="29">
        <v>8.0439999999999998E-2</v>
      </c>
      <c r="W43" s="29">
        <v>7.1499999999999994E-2</v>
      </c>
      <c r="X43" s="29">
        <v>7.5670000000000001E-2</v>
      </c>
      <c r="Y43" s="29">
        <v>7.2819999999999996E-2</v>
      </c>
      <c r="Z43" s="74">
        <v>7.5700000000000003E-2</v>
      </c>
      <c r="AA43" s="40">
        <f t="shared" si="4"/>
        <v>7.5542857142857148E-2</v>
      </c>
      <c r="AB43" s="77">
        <f t="shared" si="5"/>
        <v>100.72380952380952</v>
      </c>
      <c r="AC43"/>
      <c r="AD43"/>
      <c r="AE43"/>
      <c r="AF43"/>
      <c r="AG43"/>
      <c r="AH43"/>
      <c r="AI43"/>
      <c r="AJ43"/>
    </row>
    <row r="44" spans="1:36" x14ac:dyDescent="0.25">
      <c r="A44" s="16" t="s">
        <v>43</v>
      </c>
      <c r="B44" s="28">
        <v>7.3910000000000003E-2</v>
      </c>
      <c r="C44" s="29">
        <v>7.4029999999999999E-2</v>
      </c>
      <c r="D44" s="29">
        <v>7.2289999999999993E-2</v>
      </c>
      <c r="E44" s="29">
        <v>7.2859999999999994E-2</v>
      </c>
      <c r="F44" s="29">
        <v>7.0669999999999997E-2</v>
      </c>
      <c r="G44" s="29">
        <v>7.4300000000000005E-2</v>
      </c>
      <c r="H44" s="34">
        <v>7.535E-2</v>
      </c>
      <c r="I44" s="40">
        <f t="shared" si="0"/>
        <v>7.3344285714285723E-2</v>
      </c>
      <c r="J44" s="49">
        <f t="shared" si="1"/>
        <v>97.792380952380967</v>
      </c>
      <c r="K44" s="28">
        <v>6.9019999999999998E-2</v>
      </c>
      <c r="L44" s="29">
        <v>7.1720000000000006E-2</v>
      </c>
      <c r="M44" s="29">
        <v>6.7360000000000003E-2</v>
      </c>
      <c r="N44" s="29">
        <v>6.6809999999999994E-2</v>
      </c>
      <c r="O44" s="29">
        <v>7.4469999999999995E-2</v>
      </c>
      <c r="P44" s="29">
        <v>6.9330000000000003E-2</v>
      </c>
      <c r="Q44" s="58">
        <v>7.0110000000000006E-2</v>
      </c>
      <c r="R44" s="40">
        <f t="shared" si="2"/>
        <v>6.9831428571428572E-2</v>
      </c>
      <c r="S44" s="49">
        <f t="shared" si="3"/>
        <v>93.108571428571423</v>
      </c>
      <c r="T44" s="28">
        <v>6.9220000000000004E-2</v>
      </c>
      <c r="U44" s="29">
        <v>6.7900000000000002E-2</v>
      </c>
      <c r="V44" s="29">
        <v>7.3950000000000002E-2</v>
      </c>
      <c r="W44" s="29">
        <v>6.7570000000000005E-2</v>
      </c>
      <c r="X44" s="29">
        <v>6.5780000000000005E-2</v>
      </c>
      <c r="Y44" s="29">
        <v>6.9459999999999994E-2</v>
      </c>
      <c r="Z44" s="74">
        <v>7.0449999999999999E-2</v>
      </c>
      <c r="AA44" s="40">
        <f t="shared" si="4"/>
        <v>6.9190000000000002E-2</v>
      </c>
      <c r="AB44" s="77">
        <f t="shared" si="5"/>
        <v>92.253333333333345</v>
      </c>
      <c r="AC44"/>
      <c r="AD44"/>
      <c r="AE44"/>
      <c r="AF44"/>
      <c r="AG44"/>
      <c r="AH44"/>
      <c r="AI44"/>
      <c r="AJ44"/>
    </row>
    <row r="45" spans="1:36" x14ac:dyDescent="0.25">
      <c r="A45" s="16" t="s">
        <v>44</v>
      </c>
      <c r="B45" s="28">
        <v>7.2980000000000003E-2</v>
      </c>
      <c r="C45" s="29">
        <v>7.2910000000000003E-2</v>
      </c>
      <c r="D45" s="29">
        <v>7.4800000000000005E-2</v>
      </c>
      <c r="E45" s="29">
        <v>7.4590000000000004E-2</v>
      </c>
      <c r="F45" s="29">
        <v>6.5619999999999998E-2</v>
      </c>
      <c r="G45" s="29">
        <v>7.2179999999999994E-2</v>
      </c>
      <c r="H45" s="34">
        <v>7.0470000000000005E-2</v>
      </c>
      <c r="I45" s="40">
        <f t="shared" si="0"/>
        <v>7.1935714285714297E-2</v>
      </c>
      <c r="J45" s="49">
        <f t="shared" si="1"/>
        <v>95.914285714285725</v>
      </c>
      <c r="K45" s="28">
        <v>8.2460000000000006E-2</v>
      </c>
      <c r="L45" s="29">
        <v>7.7189999999999995E-2</v>
      </c>
      <c r="M45" s="29">
        <v>8.5470000000000004E-2</v>
      </c>
      <c r="N45" s="29">
        <v>7.9149999999999998E-2</v>
      </c>
      <c r="O45" s="29">
        <v>7.7170000000000002E-2</v>
      </c>
      <c r="P45" s="29">
        <v>7.6100000000000001E-2</v>
      </c>
      <c r="Q45" s="58">
        <v>7.7450000000000005E-2</v>
      </c>
      <c r="R45" s="40">
        <f t="shared" si="2"/>
        <v>7.928428571428571E-2</v>
      </c>
      <c r="S45" s="49">
        <f t="shared" si="3"/>
        <v>105.71238095238095</v>
      </c>
      <c r="T45" s="28">
        <v>7.7850000000000003E-2</v>
      </c>
      <c r="U45" s="29">
        <v>7.3569999999999997E-2</v>
      </c>
      <c r="V45" s="29">
        <v>7.5329999999999994E-2</v>
      </c>
      <c r="W45" s="29">
        <v>7.5800000000000006E-2</v>
      </c>
      <c r="X45" s="29">
        <v>6.8659999999999999E-2</v>
      </c>
      <c r="Y45" s="29">
        <v>7.3330000000000006E-2</v>
      </c>
      <c r="Z45" s="74">
        <v>7.6619999999999994E-2</v>
      </c>
      <c r="AA45" s="40">
        <f t="shared" si="4"/>
        <v>7.4451428571428571E-2</v>
      </c>
      <c r="AB45" s="77">
        <f t="shared" si="5"/>
        <v>99.268571428571434</v>
      </c>
      <c r="AC45"/>
      <c r="AD45"/>
      <c r="AE45"/>
      <c r="AF45"/>
      <c r="AG45"/>
      <c r="AH45"/>
      <c r="AI45"/>
      <c r="AJ45"/>
    </row>
    <row r="46" spans="1:36" x14ac:dyDescent="0.25">
      <c r="A46" s="16" t="s">
        <v>45</v>
      </c>
      <c r="B46" s="28">
        <v>7.8460000000000002E-2</v>
      </c>
      <c r="C46" s="29">
        <v>6.9889999999999994E-2</v>
      </c>
      <c r="D46" s="29">
        <v>7.4209999999999998E-2</v>
      </c>
      <c r="E46" s="29">
        <v>7.9719999999999999E-2</v>
      </c>
      <c r="F46" s="29">
        <v>7.7660000000000007E-2</v>
      </c>
      <c r="G46" s="29">
        <v>9.1130000000000003E-2</v>
      </c>
      <c r="H46" s="34">
        <v>5.858E-2</v>
      </c>
      <c r="I46" s="40">
        <f t="shared" si="0"/>
        <v>7.5664285714285712E-2</v>
      </c>
      <c r="J46" s="49">
        <f t="shared" si="1"/>
        <v>100.88571428571429</v>
      </c>
      <c r="K46" s="28">
        <v>6.5280000000000005E-2</v>
      </c>
      <c r="L46" s="29">
        <v>6.8739999999999996E-2</v>
      </c>
      <c r="M46" s="29">
        <v>6.4689999999999998E-2</v>
      </c>
      <c r="N46" s="29">
        <v>7.8640000000000002E-2</v>
      </c>
      <c r="O46" s="29">
        <v>8.2839999999999997E-2</v>
      </c>
      <c r="P46" s="29">
        <v>7.0239999999999997E-2</v>
      </c>
      <c r="Q46" s="58">
        <v>6.0449999999999997E-2</v>
      </c>
      <c r="R46" s="40">
        <f t="shared" si="2"/>
        <v>7.0125714285714277E-2</v>
      </c>
      <c r="S46" s="49">
        <f t="shared" si="3"/>
        <v>93.50095238095237</v>
      </c>
      <c r="T46" s="28">
        <v>6.6610000000000003E-2</v>
      </c>
      <c r="U46" s="29">
        <v>7.9829999999999998E-2</v>
      </c>
      <c r="V46" s="29">
        <v>7.8380000000000005E-2</v>
      </c>
      <c r="W46" s="29">
        <v>6.6879999999999995E-2</v>
      </c>
      <c r="X46" s="29">
        <v>7.1209999999999996E-2</v>
      </c>
      <c r="Y46" s="29">
        <v>7.9320000000000002E-2</v>
      </c>
      <c r="Z46" s="74">
        <v>6.2859999999999999E-2</v>
      </c>
      <c r="AA46" s="40">
        <f t="shared" si="4"/>
        <v>7.2155714285714295E-2</v>
      </c>
      <c r="AB46" s="77">
        <f t="shared" si="5"/>
        <v>96.207619047619062</v>
      </c>
      <c r="AC46"/>
      <c r="AD46"/>
      <c r="AE46"/>
      <c r="AF46"/>
      <c r="AG46"/>
      <c r="AH46"/>
      <c r="AI46"/>
      <c r="AJ46"/>
    </row>
    <row r="47" spans="1:36" x14ac:dyDescent="0.25">
      <c r="A47" s="16" t="s">
        <v>46</v>
      </c>
      <c r="B47" s="28">
        <v>7.6399999999999996E-2</v>
      </c>
      <c r="C47" s="29">
        <v>6.7949999999999997E-2</v>
      </c>
      <c r="D47" s="29">
        <v>7.3200000000000001E-2</v>
      </c>
      <c r="E47" s="29">
        <v>6.7879999999999996E-2</v>
      </c>
      <c r="F47" s="29">
        <v>6.7070000000000005E-2</v>
      </c>
      <c r="G47" s="29">
        <v>7.6759999999999995E-2</v>
      </c>
      <c r="H47" s="34">
        <v>7.1590000000000001E-2</v>
      </c>
      <c r="I47" s="40">
        <f t="shared" si="0"/>
        <v>7.1550000000000002E-2</v>
      </c>
      <c r="J47" s="49">
        <f t="shared" si="1"/>
        <v>95.4</v>
      </c>
      <c r="K47" s="28">
        <v>7.0430000000000006E-2</v>
      </c>
      <c r="L47" s="29">
        <v>7.2470000000000007E-2</v>
      </c>
      <c r="M47" s="29">
        <v>7.1910000000000002E-2</v>
      </c>
      <c r="N47" s="29">
        <v>7.1160000000000001E-2</v>
      </c>
      <c r="O47" s="29">
        <v>7.2779999999999997E-2</v>
      </c>
      <c r="P47" s="29">
        <v>7.5929999999999997E-2</v>
      </c>
      <c r="Q47" s="58">
        <v>7.0660000000000001E-2</v>
      </c>
      <c r="R47" s="40">
        <f t="shared" si="2"/>
        <v>7.2191428571428587E-2</v>
      </c>
      <c r="S47" s="49">
        <f t="shared" si="3"/>
        <v>96.255238095238113</v>
      </c>
      <c r="T47" s="28">
        <v>7.6550000000000007E-2</v>
      </c>
      <c r="U47" s="29">
        <v>7.7280000000000001E-2</v>
      </c>
      <c r="V47" s="29">
        <v>8.3150000000000002E-2</v>
      </c>
      <c r="W47" s="29">
        <v>7.1580000000000005E-2</v>
      </c>
      <c r="X47" s="29">
        <v>7.1550000000000002E-2</v>
      </c>
      <c r="Y47" s="29">
        <v>7.1319999999999995E-2</v>
      </c>
      <c r="Z47" s="74">
        <v>7.1069999999999994E-2</v>
      </c>
      <c r="AA47" s="40">
        <f t="shared" si="4"/>
        <v>7.464285714285715E-2</v>
      </c>
      <c r="AB47" s="77">
        <f t="shared" si="5"/>
        <v>99.523809523809533</v>
      </c>
      <c r="AC47"/>
      <c r="AD47"/>
      <c r="AE47"/>
      <c r="AF47"/>
      <c r="AG47"/>
      <c r="AH47"/>
      <c r="AI47"/>
      <c r="AJ47"/>
    </row>
    <row r="48" spans="1:36" x14ac:dyDescent="0.25">
      <c r="A48" s="16" t="s">
        <v>47</v>
      </c>
      <c r="B48" s="28">
        <v>7.4260000000000007E-2</v>
      </c>
      <c r="C48" s="29">
        <v>7.3730000000000004E-2</v>
      </c>
      <c r="D48" s="29">
        <v>6.7309999999999995E-2</v>
      </c>
      <c r="E48" s="29">
        <v>7.5520000000000004E-2</v>
      </c>
      <c r="F48" s="29">
        <v>7.1199999999999999E-2</v>
      </c>
      <c r="G48" s="29">
        <v>7.5620000000000007E-2</v>
      </c>
      <c r="H48" s="34">
        <v>7.0459999999999995E-2</v>
      </c>
      <c r="I48" s="40">
        <f t="shared" si="0"/>
        <v>7.2585714285714281E-2</v>
      </c>
      <c r="J48" s="49">
        <f t="shared" si="1"/>
        <v>96.780952380952385</v>
      </c>
      <c r="K48" s="28">
        <v>7.5840000000000005E-2</v>
      </c>
      <c r="L48" s="29">
        <v>7.6609999999999998E-2</v>
      </c>
      <c r="M48" s="29">
        <v>7.5240000000000001E-2</v>
      </c>
      <c r="N48" s="29">
        <v>7.1859999999999993E-2</v>
      </c>
      <c r="O48" s="29">
        <v>7.7380000000000004E-2</v>
      </c>
      <c r="P48" s="29">
        <v>6.8169999999999994E-2</v>
      </c>
      <c r="Q48" s="58">
        <v>6.4030000000000004E-2</v>
      </c>
      <c r="R48" s="40">
        <f t="shared" si="2"/>
        <v>7.2732857142857141E-2</v>
      </c>
      <c r="S48" s="49">
        <f t="shared" si="3"/>
        <v>96.977142857142866</v>
      </c>
      <c r="T48" s="28">
        <v>7.3469999999999994E-2</v>
      </c>
      <c r="U48" s="29">
        <v>7.2950000000000001E-2</v>
      </c>
      <c r="V48" s="29">
        <v>7.8670000000000004E-2</v>
      </c>
      <c r="W48" s="29">
        <v>8.1280000000000005E-2</v>
      </c>
      <c r="X48" s="29">
        <v>7.4079999999999993E-2</v>
      </c>
      <c r="Y48" s="29">
        <v>7.442E-2</v>
      </c>
      <c r="Z48" s="74">
        <v>7.5270000000000004E-2</v>
      </c>
      <c r="AA48" s="40">
        <f t="shared" si="4"/>
        <v>7.5734285714285726E-2</v>
      </c>
      <c r="AB48" s="77">
        <f t="shared" si="5"/>
        <v>100.97904761904763</v>
      </c>
      <c r="AC48"/>
      <c r="AD48"/>
      <c r="AE48"/>
      <c r="AF48"/>
      <c r="AG48"/>
      <c r="AH48"/>
      <c r="AI48"/>
      <c r="AJ48"/>
    </row>
    <row r="49" spans="1:36" x14ac:dyDescent="0.25">
      <c r="A49" s="16" t="s">
        <v>48</v>
      </c>
      <c r="B49" s="28">
        <v>7.263E-2</v>
      </c>
      <c r="C49" s="29">
        <v>7.3029999999999998E-2</v>
      </c>
      <c r="D49" s="29">
        <v>6.9529999999999995E-2</v>
      </c>
      <c r="E49" s="29">
        <v>7.2419999999999998E-2</v>
      </c>
      <c r="F49" s="29">
        <v>6.7949999999999997E-2</v>
      </c>
      <c r="G49" s="29">
        <v>6.9080000000000003E-2</v>
      </c>
      <c r="H49" s="34">
        <v>6.9889999999999994E-2</v>
      </c>
      <c r="I49" s="40">
        <f t="shared" si="0"/>
        <v>7.0647142857142867E-2</v>
      </c>
      <c r="J49" s="49">
        <f t="shared" si="1"/>
        <v>94.196190476190495</v>
      </c>
      <c r="K49" s="28">
        <v>7.2739999999999999E-2</v>
      </c>
      <c r="L49" s="29">
        <v>7.5789999999999996E-2</v>
      </c>
      <c r="M49" s="29">
        <v>7.3709999999999998E-2</v>
      </c>
      <c r="N49" s="29">
        <v>7.4050000000000005E-2</v>
      </c>
      <c r="O49" s="29">
        <v>7.5499999999999998E-2</v>
      </c>
      <c r="P49" s="29">
        <v>7.2150000000000006E-2</v>
      </c>
      <c r="Q49" s="58">
        <v>7.0499999999999993E-2</v>
      </c>
      <c r="R49" s="40">
        <f t="shared" si="2"/>
        <v>7.3491428571428569E-2</v>
      </c>
      <c r="S49" s="49">
        <f t="shared" si="3"/>
        <v>97.988571428571419</v>
      </c>
      <c r="T49" s="28">
        <v>7.46E-2</v>
      </c>
      <c r="U49" s="29">
        <v>7.4759999999999993E-2</v>
      </c>
      <c r="V49" s="29">
        <v>7.5609999999999997E-2</v>
      </c>
      <c r="W49" s="29">
        <v>7.2080000000000005E-2</v>
      </c>
      <c r="X49" s="29">
        <v>7.145E-2</v>
      </c>
      <c r="Y49" s="29">
        <v>7.2069999999999995E-2</v>
      </c>
      <c r="Z49" s="74">
        <v>7.1760000000000004E-2</v>
      </c>
      <c r="AA49" s="40">
        <f t="shared" si="4"/>
        <v>7.3190000000000005E-2</v>
      </c>
      <c r="AB49" s="77">
        <f t="shared" si="5"/>
        <v>97.586666666666673</v>
      </c>
      <c r="AC49"/>
      <c r="AD49"/>
      <c r="AE49"/>
      <c r="AF49"/>
      <c r="AG49"/>
      <c r="AH49"/>
      <c r="AI49"/>
      <c r="AJ49"/>
    </row>
    <row r="50" spans="1:36" x14ac:dyDescent="0.25">
      <c r="A50" s="16" t="s">
        <v>49</v>
      </c>
      <c r="B50" s="28">
        <v>7.0269999999999999E-2</v>
      </c>
      <c r="C50" s="29">
        <v>6.9940000000000002E-2</v>
      </c>
      <c r="D50" s="29">
        <v>6.2170000000000003E-2</v>
      </c>
      <c r="E50" s="29">
        <v>6.6110000000000002E-2</v>
      </c>
      <c r="F50" s="29">
        <v>6.5259999999999999E-2</v>
      </c>
      <c r="G50" s="29">
        <v>6.7040000000000002E-2</v>
      </c>
      <c r="H50" s="34">
        <v>7.535E-2</v>
      </c>
      <c r="I50" s="40">
        <f t="shared" si="0"/>
        <v>6.8019999999999997E-2</v>
      </c>
      <c r="J50" s="49">
        <f t="shared" si="1"/>
        <v>90.693333333333342</v>
      </c>
      <c r="K50" s="28">
        <v>6.4949999999999994E-2</v>
      </c>
      <c r="L50" s="29">
        <v>7.0139999999999994E-2</v>
      </c>
      <c r="M50" s="29">
        <v>6.5369999999999998E-2</v>
      </c>
      <c r="N50" s="29">
        <v>7.1679999999999994E-2</v>
      </c>
      <c r="O50" s="29">
        <v>6.4610000000000001E-2</v>
      </c>
      <c r="P50" s="29">
        <v>6.7849999999999994E-2</v>
      </c>
      <c r="Q50" s="58">
        <v>6.8919999999999995E-2</v>
      </c>
      <c r="R50" s="40">
        <f t="shared" si="2"/>
        <v>6.7645714285714281E-2</v>
      </c>
      <c r="S50" s="49">
        <f t="shared" si="3"/>
        <v>90.194285714285712</v>
      </c>
      <c r="T50" s="28">
        <v>7.4310000000000001E-2</v>
      </c>
      <c r="U50" s="29">
        <v>7.6740000000000003E-2</v>
      </c>
      <c r="V50" s="29">
        <v>8.0409999999999995E-2</v>
      </c>
      <c r="W50" s="29">
        <v>6.9870000000000002E-2</v>
      </c>
      <c r="X50" s="29">
        <v>7.5139999999999998E-2</v>
      </c>
      <c r="Y50" s="29">
        <v>8.4580000000000002E-2</v>
      </c>
      <c r="Z50" s="74">
        <v>7.4459999999999998E-2</v>
      </c>
      <c r="AA50" s="40">
        <f t="shared" si="4"/>
        <v>7.6501428571428567E-2</v>
      </c>
      <c r="AB50" s="77">
        <f t="shared" si="5"/>
        <v>102.00190476190475</v>
      </c>
      <c r="AC50"/>
      <c r="AD50"/>
      <c r="AE50"/>
      <c r="AF50"/>
      <c r="AG50"/>
      <c r="AH50"/>
      <c r="AI50"/>
      <c r="AJ50"/>
    </row>
    <row r="51" spans="1:36" x14ac:dyDescent="0.25">
      <c r="A51" s="16" t="s">
        <v>50</v>
      </c>
      <c r="B51" s="28">
        <v>7.893E-2</v>
      </c>
      <c r="C51" s="29">
        <v>8.0680000000000002E-2</v>
      </c>
      <c r="D51" s="29">
        <v>7.571E-2</v>
      </c>
      <c r="E51" s="29">
        <v>8.6919999999999997E-2</v>
      </c>
      <c r="F51" s="29">
        <v>7.4219999999999994E-2</v>
      </c>
      <c r="G51" s="29">
        <v>7.961E-2</v>
      </c>
      <c r="H51" s="34">
        <v>7.7149999999999996E-2</v>
      </c>
      <c r="I51" s="40">
        <f t="shared" si="0"/>
        <v>7.9031428571428572E-2</v>
      </c>
      <c r="J51" s="49">
        <f t="shared" si="1"/>
        <v>105.3752380952381</v>
      </c>
      <c r="K51" s="28">
        <v>7.102E-2</v>
      </c>
      <c r="L51" s="29">
        <v>7.7359999999999998E-2</v>
      </c>
      <c r="M51" s="29">
        <v>7.0910000000000001E-2</v>
      </c>
      <c r="N51" s="29">
        <v>7.2470000000000007E-2</v>
      </c>
      <c r="O51" s="29">
        <v>7.8240000000000004E-2</v>
      </c>
      <c r="P51" s="29">
        <v>7.1160000000000001E-2</v>
      </c>
      <c r="Q51" s="58">
        <v>7.2160000000000002E-2</v>
      </c>
      <c r="R51" s="40">
        <f t="shared" si="2"/>
        <v>7.3331428571428575E-2</v>
      </c>
      <c r="S51" s="49">
        <f t="shared" si="3"/>
        <v>97.775238095238109</v>
      </c>
      <c r="T51" s="28">
        <v>8.0390000000000003E-2</v>
      </c>
      <c r="U51" s="29">
        <v>7.0330000000000004E-2</v>
      </c>
      <c r="V51" s="29">
        <v>8.3159999999999998E-2</v>
      </c>
      <c r="W51" s="29">
        <v>6.948E-2</v>
      </c>
      <c r="X51" s="29">
        <v>7.0069999999999993E-2</v>
      </c>
      <c r="Y51" s="29">
        <v>7.4469999999999995E-2</v>
      </c>
      <c r="Z51" s="74">
        <v>7.0980000000000001E-2</v>
      </c>
      <c r="AA51" s="40">
        <f t="shared" si="4"/>
        <v>7.4125714285714281E-2</v>
      </c>
      <c r="AB51" s="77">
        <f t="shared" si="5"/>
        <v>98.834285714285713</v>
      </c>
      <c r="AC51"/>
      <c r="AD51"/>
      <c r="AE51"/>
      <c r="AF51"/>
      <c r="AG51"/>
      <c r="AH51"/>
      <c r="AI51"/>
      <c r="AJ51"/>
    </row>
    <row r="52" spans="1:36" x14ac:dyDescent="0.25">
      <c r="A52" s="16" t="s">
        <v>51</v>
      </c>
      <c r="B52" s="28">
        <v>7.4899999999999994E-2</v>
      </c>
      <c r="C52" s="29">
        <v>7.5109999999999996E-2</v>
      </c>
      <c r="D52" s="29">
        <v>6.9989999999999997E-2</v>
      </c>
      <c r="E52" s="29">
        <v>6.923E-2</v>
      </c>
      <c r="F52" s="29">
        <v>6.9790000000000005E-2</v>
      </c>
      <c r="G52" s="29">
        <v>6.3299999999999995E-2</v>
      </c>
      <c r="H52" s="34">
        <v>6.5850000000000006E-2</v>
      </c>
      <c r="I52" s="40">
        <f t="shared" si="0"/>
        <v>6.9738571428571441E-2</v>
      </c>
      <c r="J52" s="49">
        <f t="shared" si="1"/>
        <v>92.984761904761925</v>
      </c>
      <c r="K52" s="28">
        <v>7.324E-2</v>
      </c>
      <c r="L52" s="29">
        <v>7.8170000000000003E-2</v>
      </c>
      <c r="M52" s="29">
        <v>7.5149999999999995E-2</v>
      </c>
      <c r="N52" s="29">
        <v>7.5929999999999997E-2</v>
      </c>
      <c r="O52" s="29">
        <v>8.1140000000000004E-2</v>
      </c>
      <c r="P52" s="29">
        <v>7.4469999999999995E-2</v>
      </c>
      <c r="Q52" s="58">
        <v>7.3749999999999996E-2</v>
      </c>
      <c r="R52" s="40">
        <f t="shared" si="2"/>
        <v>7.5978571428571423E-2</v>
      </c>
      <c r="S52" s="49">
        <f t="shared" si="3"/>
        <v>101.3047619047619</v>
      </c>
      <c r="T52" s="28">
        <v>8.0790000000000001E-2</v>
      </c>
      <c r="U52" s="29">
        <v>7.4440000000000006E-2</v>
      </c>
      <c r="V52" s="29">
        <v>7.6300000000000007E-2</v>
      </c>
      <c r="W52" s="29">
        <v>7.0599999999999996E-2</v>
      </c>
      <c r="X52" s="29">
        <v>6.7839999999999998E-2</v>
      </c>
      <c r="Y52" s="29">
        <v>7.8310000000000005E-2</v>
      </c>
      <c r="Z52" s="74">
        <v>6.9150000000000003E-2</v>
      </c>
      <c r="AA52" s="40">
        <f t="shared" si="4"/>
        <v>7.3918571428571431E-2</v>
      </c>
      <c r="AB52" s="77">
        <f t="shared" si="5"/>
        <v>98.558095238095248</v>
      </c>
      <c r="AC52"/>
      <c r="AD52"/>
      <c r="AE52"/>
      <c r="AF52"/>
      <c r="AG52"/>
      <c r="AH52"/>
      <c r="AI52"/>
      <c r="AJ52"/>
    </row>
    <row r="53" spans="1:36" x14ac:dyDescent="0.25">
      <c r="A53" s="16" t="s">
        <v>52</v>
      </c>
      <c r="B53" s="28">
        <v>7.6139999999999999E-2</v>
      </c>
      <c r="C53" s="29">
        <v>7.1440000000000003E-2</v>
      </c>
      <c r="D53" s="29">
        <v>7.0870000000000002E-2</v>
      </c>
      <c r="E53" s="29">
        <v>7.0370000000000002E-2</v>
      </c>
      <c r="F53" s="29">
        <v>7.7770000000000006E-2</v>
      </c>
      <c r="G53" s="29">
        <v>7.7149999999999996E-2</v>
      </c>
      <c r="H53" s="34">
        <v>7.6249999999999998E-2</v>
      </c>
      <c r="I53" s="40">
        <f t="shared" si="0"/>
        <v>7.4284285714285705E-2</v>
      </c>
      <c r="J53" s="49">
        <f t="shared" si="1"/>
        <v>99.045714285714283</v>
      </c>
      <c r="K53" s="28">
        <v>7.4270000000000003E-2</v>
      </c>
      <c r="L53" s="29">
        <v>7.5469999999999995E-2</v>
      </c>
      <c r="M53" s="29">
        <v>7.213E-2</v>
      </c>
      <c r="N53" s="29">
        <v>7.399E-2</v>
      </c>
      <c r="O53" s="29">
        <v>7.1889999999999996E-2</v>
      </c>
      <c r="P53" s="29">
        <v>7.1120000000000003E-2</v>
      </c>
      <c r="Q53" s="58">
        <v>6.1190000000000001E-2</v>
      </c>
      <c r="R53" s="40">
        <f t="shared" si="2"/>
        <v>7.1437142857142866E-2</v>
      </c>
      <c r="S53" s="49">
        <f t="shared" si="3"/>
        <v>95.249523809523822</v>
      </c>
      <c r="T53" s="28">
        <v>7.757E-2</v>
      </c>
      <c r="U53" s="29">
        <v>7.5730000000000006E-2</v>
      </c>
      <c r="V53" s="29">
        <v>8.3879999999999996E-2</v>
      </c>
      <c r="W53" s="29">
        <v>6.6100000000000006E-2</v>
      </c>
      <c r="X53" s="29">
        <v>7.0330000000000004E-2</v>
      </c>
      <c r="Y53" s="29">
        <v>7.1760000000000004E-2</v>
      </c>
      <c r="Z53" s="74">
        <v>6.9000000000000006E-2</v>
      </c>
      <c r="AA53" s="40">
        <f t="shared" si="4"/>
        <v>7.3481428571428573E-2</v>
      </c>
      <c r="AB53" s="77">
        <f t="shared" si="5"/>
        <v>97.975238095238097</v>
      </c>
      <c r="AC53"/>
      <c r="AD53"/>
      <c r="AE53"/>
      <c r="AF53"/>
      <c r="AG53"/>
      <c r="AH53"/>
      <c r="AI53"/>
      <c r="AJ53"/>
    </row>
    <row r="54" spans="1:36" x14ac:dyDescent="0.25">
      <c r="A54" s="16" t="s">
        <v>53</v>
      </c>
      <c r="B54" s="28">
        <v>6.3469999999999999E-2</v>
      </c>
      <c r="C54" s="29">
        <v>7.7670000000000003E-2</v>
      </c>
      <c r="D54" s="29">
        <v>6.8580000000000002E-2</v>
      </c>
      <c r="E54" s="29">
        <v>7.0889999999999995E-2</v>
      </c>
      <c r="F54" s="29">
        <v>6.5460000000000004E-2</v>
      </c>
      <c r="G54" s="29">
        <v>6.8210000000000007E-2</v>
      </c>
      <c r="H54" s="34">
        <v>7.46E-2</v>
      </c>
      <c r="I54" s="40">
        <f t="shared" si="0"/>
        <v>6.9839999999999999E-2</v>
      </c>
      <c r="J54" s="49">
        <f t="shared" si="1"/>
        <v>93.12</v>
      </c>
      <c r="K54" s="28">
        <v>7.1199999999999999E-2</v>
      </c>
      <c r="L54" s="29">
        <v>8.2110000000000002E-2</v>
      </c>
      <c r="M54" s="29">
        <v>7.8950000000000006E-2</v>
      </c>
      <c r="N54" s="29">
        <v>8.5849999999999996E-2</v>
      </c>
      <c r="O54" s="29">
        <v>8.4510000000000002E-2</v>
      </c>
      <c r="P54" s="29">
        <v>7.3999999999999996E-2</v>
      </c>
      <c r="Q54" s="58">
        <v>7.2179999999999994E-2</v>
      </c>
      <c r="R54" s="40">
        <f t="shared" si="2"/>
        <v>7.8399999999999997E-2</v>
      </c>
      <c r="S54" s="49">
        <f t="shared" si="3"/>
        <v>104.53333333333335</v>
      </c>
      <c r="T54" s="28">
        <v>7.5109999999999996E-2</v>
      </c>
      <c r="U54" s="29">
        <v>6.7489999999999994E-2</v>
      </c>
      <c r="V54" s="29">
        <v>7.3359999999999995E-2</v>
      </c>
      <c r="W54" s="29">
        <v>7.3950000000000002E-2</v>
      </c>
      <c r="X54" s="29">
        <v>7.2840000000000002E-2</v>
      </c>
      <c r="Y54" s="29">
        <v>7.8200000000000006E-2</v>
      </c>
      <c r="Z54" s="74">
        <v>7.2520000000000001E-2</v>
      </c>
      <c r="AA54" s="40">
        <f t="shared" si="4"/>
        <v>7.3352857142857136E-2</v>
      </c>
      <c r="AB54" s="77">
        <f t="shared" si="5"/>
        <v>97.80380952380952</v>
      </c>
      <c r="AC54"/>
      <c r="AD54"/>
      <c r="AE54"/>
      <c r="AF54"/>
      <c r="AG54"/>
      <c r="AH54"/>
      <c r="AI54"/>
      <c r="AJ54"/>
    </row>
    <row r="55" spans="1:36" x14ac:dyDescent="0.25">
      <c r="A55" s="16" t="s">
        <v>54</v>
      </c>
      <c r="B55" s="28">
        <v>8.2710000000000006E-2</v>
      </c>
      <c r="C55" s="29">
        <v>7.1260000000000004E-2</v>
      </c>
      <c r="D55" s="29">
        <v>7.3959999999999998E-2</v>
      </c>
      <c r="E55" s="29">
        <v>7.757E-2</v>
      </c>
      <c r="F55" s="29">
        <v>6.9639999999999994E-2</v>
      </c>
      <c r="G55" s="29">
        <v>7.9399999999999998E-2</v>
      </c>
      <c r="H55" s="34">
        <v>8.0460000000000004E-2</v>
      </c>
      <c r="I55" s="40">
        <f t="shared" si="0"/>
        <v>7.6428571428571415E-2</v>
      </c>
      <c r="J55" s="49">
        <f t="shared" si="1"/>
        <v>101.9047619047619</v>
      </c>
      <c r="K55" s="28">
        <v>7.2980000000000003E-2</v>
      </c>
      <c r="L55" s="29">
        <v>7.6990000000000003E-2</v>
      </c>
      <c r="M55" s="29">
        <v>8.0430000000000001E-2</v>
      </c>
      <c r="N55" s="29">
        <v>7.4950000000000003E-2</v>
      </c>
      <c r="O55" s="29">
        <v>8.2229999999999998E-2</v>
      </c>
      <c r="P55" s="29">
        <v>7.3109999999999994E-2</v>
      </c>
      <c r="Q55" s="58">
        <v>7.5829999999999995E-2</v>
      </c>
      <c r="R55" s="40">
        <f t="shared" si="2"/>
        <v>7.6645714285714289E-2</v>
      </c>
      <c r="S55" s="49">
        <f t="shared" si="3"/>
        <v>102.19428571428573</v>
      </c>
      <c r="T55" s="28">
        <v>7.8530000000000003E-2</v>
      </c>
      <c r="U55" s="29">
        <v>7.3349999999999999E-2</v>
      </c>
      <c r="V55" s="29">
        <v>7.8750000000000001E-2</v>
      </c>
      <c r="W55" s="29">
        <v>7.9920000000000005E-2</v>
      </c>
      <c r="X55" s="29">
        <v>7.22E-2</v>
      </c>
      <c r="Y55" s="29">
        <v>8.1739999999999993E-2</v>
      </c>
      <c r="Z55" s="74">
        <v>7.4450000000000002E-2</v>
      </c>
      <c r="AA55" s="40">
        <f t="shared" si="4"/>
        <v>7.6991428571428572E-2</v>
      </c>
      <c r="AB55" s="77">
        <f t="shared" si="5"/>
        <v>102.6552380952381</v>
      </c>
      <c r="AC55"/>
      <c r="AD55"/>
      <c r="AE55"/>
      <c r="AF55"/>
      <c r="AG55"/>
      <c r="AH55"/>
      <c r="AI55"/>
      <c r="AJ55"/>
    </row>
    <row r="56" spans="1:36" x14ac:dyDescent="0.25">
      <c r="A56" s="16" t="s">
        <v>55</v>
      </c>
      <c r="B56" s="28">
        <v>7.9310000000000005E-2</v>
      </c>
      <c r="C56" s="29">
        <v>7.8460000000000002E-2</v>
      </c>
      <c r="D56" s="29">
        <v>8.0089999999999995E-2</v>
      </c>
      <c r="E56" s="29">
        <v>7.4880000000000002E-2</v>
      </c>
      <c r="F56" s="29">
        <v>7.6160000000000005E-2</v>
      </c>
      <c r="G56" s="29">
        <v>8.0009999999999998E-2</v>
      </c>
      <c r="H56" s="34">
        <v>7.714E-2</v>
      </c>
      <c r="I56" s="40">
        <f t="shared" si="0"/>
        <v>7.8007142857142858E-2</v>
      </c>
      <c r="J56" s="49">
        <f t="shared" si="1"/>
        <v>104.00952380952381</v>
      </c>
      <c r="K56" s="28">
        <v>7.1599999999999997E-2</v>
      </c>
      <c r="L56" s="29">
        <v>8.1240000000000007E-2</v>
      </c>
      <c r="M56" s="29">
        <v>7.9280000000000003E-2</v>
      </c>
      <c r="N56" s="29">
        <v>7.7679999999999999E-2</v>
      </c>
      <c r="O56" s="29">
        <v>8.0860000000000001E-2</v>
      </c>
      <c r="P56" s="29">
        <v>7.7270000000000005E-2</v>
      </c>
      <c r="Q56" s="58">
        <v>7.4660000000000004E-2</v>
      </c>
      <c r="R56" s="40">
        <f t="shared" si="2"/>
        <v>7.7512857142857133E-2</v>
      </c>
      <c r="S56" s="49">
        <f t="shared" si="3"/>
        <v>103.35047619047619</v>
      </c>
      <c r="T56" s="28">
        <v>7.7929999999999999E-2</v>
      </c>
      <c r="U56" s="29">
        <v>7.4249999999999997E-2</v>
      </c>
      <c r="V56" s="29">
        <v>7.9850000000000004E-2</v>
      </c>
      <c r="W56" s="29">
        <v>7.6069999999999999E-2</v>
      </c>
      <c r="X56" s="29">
        <v>7.4520000000000003E-2</v>
      </c>
      <c r="Y56" s="29">
        <v>7.4050000000000005E-2</v>
      </c>
      <c r="Z56" s="74">
        <v>7.4450000000000002E-2</v>
      </c>
      <c r="AA56" s="40">
        <f t="shared" si="4"/>
        <v>7.58742857142857E-2</v>
      </c>
      <c r="AB56" s="77">
        <f t="shared" si="5"/>
        <v>101.16571428571429</v>
      </c>
      <c r="AC56"/>
      <c r="AD56"/>
      <c r="AE56"/>
      <c r="AF56"/>
      <c r="AG56"/>
      <c r="AH56"/>
      <c r="AI56"/>
      <c r="AJ56"/>
    </row>
    <row r="57" spans="1:36" x14ac:dyDescent="0.25">
      <c r="A57" s="16" t="s">
        <v>56</v>
      </c>
      <c r="B57" s="28">
        <v>8.1519999999999995E-2</v>
      </c>
      <c r="C57" s="29">
        <v>6.9059999999999996E-2</v>
      </c>
      <c r="D57" s="29">
        <v>6.3659999999999994E-2</v>
      </c>
      <c r="E57" s="29">
        <v>7.3130000000000001E-2</v>
      </c>
      <c r="F57" s="29">
        <v>7.1319999999999995E-2</v>
      </c>
      <c r="G57" s="29">
        <v>6.9199999999999998E-2</v>
      </c>
      <c r="H57" s="34">
        <v>6.8500000000000005E-2</v>
      </c>
      <c r="I57" s="40">
        <f t="shared" si="0"/>
        <v>7.0912857142857139E-2</v>
      </c>
      <c r="J57" s="49">
        <f t="shared" si="1"/>
        <v>94.550476190476189</v>
      </c>
      <c r="K57" s="28">
        <v>8.1079999999999999E-2</v>
      </c>
      <c r="L57" s="29">
        <v>7.9560000000000006E-2</v>
      </c>
      <c r="M57" s="29">
        <v>9.0490000000000001E-2</v>
      </c>
      <c r="N57" s="29">
        <v>7.3169999999999999E-2</v>
      </c>
      <c r="O57" s="29">
        <v>8.4180000000000005E-2</v>
      </c>
      <c r="P57" s="29">
        <v>8.0780000000000005E-2</v>
      </c>
      <c r="Q57" s="58">
        <v>7.8589999999999993E-2</v>
      </c>
      <c r="R57" s="40">
        <f t="shared" si="2"/>
        <v>8.112142857142858E-2</v>
      </c>
      <c r="S57" s="49">
        <f t="shared" si="3"/>
        <v>108.16190476190476</v>
      </c>
      <c r="T57" s="28">
        <v>6.9510000000000002E-2</v>
      </c>
      <c r="U57" s="29">
        <v>7.2349999999999998E-2</v>
      </c>
      <c r="V57" s="29">
        <v>7.7969999999999998E-2</v>
      </c>
      <c r="W57" s="29">
        <v>7.0559999999999998E-2</v>
      </c>
      <c r="X57" s="29">
        <v>6.8890000000000007E-2</v>
      </c>
      <c r="Y57" s="29">
        <v>7.7289999999999998E-2</v>
      </c>
      <c r="Z57" s="74">
        <v>6.9279999999999994E-2</v>
      </c>
      <c r="AA57" s="40">
        <f t="shared" si="4"/>
        <v>7.2264285714285711E-2</v>
      </c>
      <c r="AB57" s="77">
        <f t="shared" si="5"/>
        <v>96.352380952380955</v>
      </c>
      <c r="AC57"/>
      <c r="AD57"/>
      <c r="AE57"/>
      <c r="AF57"/>
      <c r="AG57"/>
      <c r="AH57"/>
      <c r="AI57"/>
      <c r="AJ57"/>
    </row>
    <row r="58" spans="1:36" x14ac:dyDescent="0.25">
      <c r="A58" s="16" t="s">
        <v>57</v>
      </c>
      <c r="B58" s="28">
        <v>7.6399999999999996E-2</v>
      </c>
      <c r="C58" s="29">
        <v>9.1249999999999998E-2</v>
      </c>
      <c r="D58" s="29">
        <v>8.3070000000000005E-2</v>
      </c>
      <c r="E58" s="29">
        <v>8.3099999999999993E-2</v>
      </c>
      <c r="F58" s="29">
        <v>8.448E-2</v>
      </c>
      <c r="G58" s="29">
        <v>7.596E-2</v>
      </c>
      <c r="H58" s="34">
        <v>6.83E-2</v>
      </c>
      <c r="I58" s="40">
        <f t="shared" si="0"/>
        <v>8.036571428571429E-2</v>
      </c>
      <c r="J58" s="49">
        <f t="shared" si="1"/>
        <v>107.15428571428573</v>
      </c>
      <c r="K58" s="28">
        <v>6.3390000000000002E-2</v>
      </c>
      <c r="L58" s="29">
        <v>7.8200000000000006E-2</v>
      </c>
      <c r="M58" s="29">
        <v>6.1219999999999997E-2</v>
      </c>
      <c r="N58" s="29">
        <v>7.4399999999999994E-2</v>
      </c>
      <c r="O58" s="29">
        <v>9.0529999999999999E-2</v>
      </c>
      <c r="P58" s="29">
        <v>7.1900000000000006E-2</v>
      </c>
      <c r="Q58" s="58">
        <v>6.9800000000000001E-2</v>
      </c>
      <c r="R58" s="40">
        <f t="shared" si="2"/>
        <v>7.277714285714286E-2</v>
      </c>
      <c r="S58" s="49">
        <f t="shared" si="3"/>
        <v>97.036190476190484</v>
      </c>
      <c r="T58" s="28">
        <v>7.689E-2</v>
      </c>
      <c r="U58" s="29">
        <v>8.7260000000000004E-2</v>
      </c>
      <c r="V58" s="29">
        <v>8.0689999999999998E-2</v>
      </c>
      <c r="W58" s="29">
        <v>7.4779999999999999E-2</v>
      </c>
      <c r="X58" s="29">
        <v>7.3219999999999993E-2</v>
      </c>
      <c r="Y58" s="29">
        <v>7.6170000000000002E-2</v>
      </c>
      <c r="Z58" s="74">
        <v>6.7720000000000002E-2</v>
      </c>
      <c r="AA58" s="40">
        <f t="shared" si="4"/>
        <v>7.6675714285714291E-2</v>
      </c>
      <c r="AB58" s="77">
        <f t="shared" si="5"/>
        <v>102.23428571428572</v>
      </c>
      <c r="AC58"/>
      <c r="AD58"/>
      <c r="AE58"/>
      <c r="AF58"/>
      <c r="AG58"/>
      <c r="AH58"/>
      <c r="AI58"/>
      <c r="AJ58"/>
    </row>
    <row r="59" spans="1:36" x14ac:dyDescent="0.25">
      <c r="A59" s="16" t="s">
        <v>58</v>
      </c>
      <c r="B59" s="28">
        <v>5.9790000000000003E-2</v>
      </c>
      <c r="C59" s="29">
        <v>3.1419999999999997E-2</v>
      </c>
      <c r="D59" s="29">
        <v>6.7210000000000006E-2</v>
      </c>
      <c r="E59" s="29">
        <v>5.8389999999999997E-2</v>
      </c>
      <c r="F59" s="29">
        <v>7.3150000000000007E-2</v>
      </c>
      <c r="G59" s="29">
        <v>3.6929999999999998E-2</v>
      </c>
      <c r="H59" s="34">
        <v>5.0319999999999997E-2</v>
      </c>
      <c r="I59" s="40">
        <f t="shared" si="0"/>
        <v>5.3887142857142856E-2</v>
      </c>
      <c r="J59" s="49">
        <f t="shared" si="1"/>
        <v>71.849523809523802</v>
      </c>
      <c r="K59" s="28">
        <v>6.744E-2</v>
      </c>
      <c r="L59" s="29">
        <v>8.5250000000000006E-2</v>
      </c>
      <c r="M59" s="29">
        <v>5.6640000000000003E-2</v>
      </c>
      <c r="N59" s="29">
        <v>0.23960000000000001</v>
      </c>
      <c r="O59" s="29">
        <v>6.0819999999999999E-2</v>
      </c>
      <c r="P59" s="29">
        <v>4.1489999999999999E-2</v>
      </c>
      <c r="Q59" s="58">
        <v>4.4069999999999998E-2</v>
      </c>
      <c r="R59" s="40">
        <f t="shared" si="2"/>
        <v>8.5044285714285711E-2</v>
      </c>
      <c r="S59" s="49">
        <f t="shared" si="3"/>
        <v>113.39238095238096</v>
      </c>
      <c r="T59" s="28">
        <v>7.2480000000000003E-2</v>
      </c>
      <c r="U59" s="29">
        <v>6.59E-2</v>
      </c>
      <c r="V59" s="29">
        <v>7.9280000000000003E-2</v>
      </c>
      <c r="W59" s="29">
        <v>5.5890000000000002E-2</v>
      </c>
      <c r="X59" s="29">
        <v>8.727E-2</v>
      </c>
      <c r="Y59" s="29">
        <v>6.6119999999999998E-2</v>
      </c>
      <c r="Z59" s="74">
        <v>8.7080000000000005E-2</v>
      </c>
      <c r="AA59" s="40">
        <f t="shared" si="4"/>
        <v>7.3431428571428578E-2</v>
      </c>
      <c r="AB59" s="77">
        <f t="shared" si="5"/>
        <v>97.908571428571449</v>
      </c>
      <c r="AC59"/>
      <c r="AD59"/>
      <c r="AE59"/>
      <c r="AF59"/>
      <c r="AG59"/>
      <c r="AH59"/>
      <c r="AI59"/>
      <c r="AJ59"/>
    </row>
    <row r="60" spans="1:36" x14ac:dyDescent="0.25">
      <c r="A60" s="16" t="s">
        <v>59</v>
      </c>
      <c r="B60" s="28">
        <v>6.8019999999999997E-2</v>
      </c>
      <c r="C60" s="29">
        <v>7.6100000000000001E-2</v>
      </c>
      <c r="D60" s="29">
        <v>5.5570000000000001E-2</v>
      </c>
      <c r="E60" s="29">
        <v>5.3089999999999998E-2</v>
      </c>
      <c r="F60" s="29">
        <v>5.8729999999999997E-2</v>
      </c>
      <c r="G60" s="29">
        <v>6.7129999999999995E-2</v>
      </c>
      <c r="H60" s="34">
        <v>6.2429999999999999E-2</v>
      </c>
      <c r="I60" s="40">
        <f t="shared" si="0"/>
        <v>6.3009999999999997E-2</v>
      </c>
      <c r="J60" s="49">
        <f t="shared" si="1"/>
        <v>84.013333333333335</v>
      </c>
      <c r="K60" s="28">
        <v>6.3710000000000003E-2</v>
      </c>
      <c r="L60" s="29">
        <v>8.2589999999999997E-2</v>
      </c>
      <c r="M60" s="29">
        <v>6.8029999999999993E-2</v>
      </c>
      <c r="N60" s="29">
        <v>6.83E-2</v>
      </c>
      <c r="O60" s="29">
        <v>6.3549999999999995E-2</v>
      </c>
      <c r="P60" s="29">
        <v>7.1139999999999995E-2</v>
      </c>
      <c r="Q60" s="58">
        <v>6.5589999999999996E-2</v>
      </c>
      <c r="R60" s="40">
        <f t="shared" si="2"/>
        <v>6.8987142857142844E-2</v>
      </c>
      <c r="S60" s="49">
        <f t="shared" si="3"/>
        <v>91.982857142857128</v>
      </c>
      <c r="T60" s="28">
        <v>8.1500000000000003E-2</v>
      </c>
      <c r="U60" s="29">
        <v>8.77E-2</v>
      </c>
      <c r="V60" s="29">
        <v>8.7120000000000003E-2</v>
      </c>
      <c r="W60" s="29">
        <v>8.1930000000000003E-2</v>
      </c>
      <c r="X60" s="29">
        <v>8.1430000000000002E-2</v>
      </c>
      <c r="Y60" s="29">
        <v>5.8439999999999999E-2</v>
      </c>
      <c r="Z60" s="74">
        <v>9.0590000000000004E-2</v>
      </c>
      <c r="AA60" s="40">
        <f t="shared" si="4"/>
        <v>8.1244285714285727E-2</v>
      </c>
      <c r="AB60" s="77">
        <f t="shared" si="5"/>
        <v>108.32571428571431</v>
      </c>
      <c r="AC60"/>
      <c r="AD60"/>
      <c r="AE60"/>
      <c r="AF60"/>
      <c r="AG60"/>
      <c r="AH60"/>
      <c r="AI60"/>
      <c r="AJ60"/>
    </row>
    <row r="61" spans="1:36" x14ac:dyDescent="0.25">
      <c r="A61" s="16" t="s">
        <v>60</v>
      </c>
      <c r="B61" s="28">
        <v>7.6499999999999999E-2</v>
      </c>
      <c r="C61" s="29">
        <v>8.0619999999999997E-2</v>
      </c>
      <c r="D61" s="29">
        <v>7.6630000000000004E-2</v>
      </c>
      <c r="E61" s="29">
        <v>7.8939999999999996E-2</v>
      </c>
      <c r="F61" s="29">
        <v>8.3729999999999999E-2</v>
      </c>
      <c r="G61" s="29">
        <v>7.8729999999999994E-2</v>
      </c>
      <c r="H61" s="34">
        <v>8.1589999999999996E-2</v>
      </c>
      <c r="I61" s="40">
        <f t="shared" si="0"/>
        <v>7.953428571428571E-2</v>
      </c>
      <c r="J61" s="49">
        <f t="shared" si="1"/>
        <v>106.04571428571428</v>
      </c>
      <c r="K61" s="28">
        <v>8.1960000000000005E-2</v>
      </c>
      <c r="L61" s="29">
        <v>6.9290000000000004E-2</v>
      </c>
      <c r="M61" s="29">
        <v>7.3080000000000006E-2</v>
      </c>
      <c r="N61" s="29">
        <v>8.1850000000000006E-2</v>
      </c>
      <c r="O61" s="29">
        <v>7.1199999999999999E-2</v>
      </c>
      <c r="P61" s="29">
        <v>7.0459999999999995E-2</v>
      </c>
      <c r="Q61" s="58">
        <v>7.0400000000000004E-2</v>
      </c>
      <c r="R61" s="40">
        <f t="shared" si="2"/>
        <v>7.4034285714285719E-2</v>
      </c>
      <c r="S61" s="49">
        <f t="shared" si="3"/>
        <v>98.712380952380968</v>
      </c>
      <c r="T61" s="28">
        <v>7.6999999999999999E-2</v>
      </c>
      <c r="U61" s="29">
        <v>7.2989999999999999E-2</v>
      </c>
      <c r="V61" s="29">
        <v>7.1819999999999995E-2</v>
      </c>
      <c r="W61" s="29">
        <v>7.4859999999999996E-2</v>
      </c>
      <c r="X61" s="29">
        <v>7.4329999999999993E-2</v>
      </c>
      <c r="Y61" s="29">
        <v>7.8149999999999997E-2</v>
      </c>
      <c r="Z61" s="74">
        <v>7.6600000000000001E-2</v>
      </c>
      <c r="AA61" s="40">
        <f t="shared" si="4"/>
        <v>7.5107142857142845E-2</v>
      </c>
      <c r="AB61" s="77">
        <f t="shared" si="5"/>
        <v>100.14285714285714</v>
      </c>
      <c r="AC61"/>
      <c r="AD61"/>
      <c r="AE61"/>
      <c r="AF61"/>
      <c r="AG61"/>
      <c r="AH61"/>
      <c r="AI61"/>
      <c r="AJ61"/>
    </row>
    <row r="62" spans="1:36" x14ac:dyDescent="0.25">
      <c r="A62" s="16" t="s">
        <v>61</v>
      </c>
      <c r="B62" s="28">
        <v>7.5380000000000003E-2</v>
      </c>
      <c r="C62" s="29">
        <v>8.7959999999999997E-2</v>
      </c>
      <c r="D62" s="29">
        <v>8.7999999999999995E-2</v>
      </c>
      <c r="E62" s="29">
        <v>8.9090000000000003E-2</v>
      </c>
      <c r="F62" s="29">
        <v>8.7129999999999999E-2</v>
      </c>
      <c r="G62" s="29">
        <v>9.5119999999999996E-2</v>
      </c>
      <c r="H62" s="34">
        <v>8.9450000000000002E-2</v>
      </c>
      <c r="I62" s="40">
        <f t="shared" si="0"/>
        <v>8.7447142857142862E-2</v>
      </c>
      <c r="J62" s="49">
        <f t="shared" si="1"/>
        <v>116.5961904761905</v>
      </c>
      <c r="K62" s="28">
        <v>8.029E-2</v>
      </c>
      <c r="L62" s="29">
        <v>7.6700000000000004E-2</v>
      </c>
      <c r="M62" s="29">
        <v>6.9169999999999995E-2</v>
      </c>
      <c r="N62" s="29">
        <v>7.8750000000000001E-2</v>
      </c>
      <c r="O62" s="29">
        <v>7.8829999999999997E-2</v>
      </c>
      <c r="P62" s="29">
        <v>8.0130000000000007E-2</v>
      </c>
      <c r="Q62" s="58">
        <v>8.294E-2</v>
      </c>
      <c r="R62" s="40">
        <f t="shared" si="2"/>
        <v>7.8115714285714288E-2</v>
      </c>
      <c r="S62" s="49">
        <f t="shared" si="3"/>
        <v>104.15428571428573</v>
      </c>
      <c r="T62" s="28">
        <v>5.9639999999999999E-2</v>
      </c>
      <c r="U62" s="29">
        <v>5.2650000000000002E-2</v>
      </c>
      <c r="V62" s="29">
        <v>6.0069999999999998E-2</v>
      </c>
      <c r="W62" s="29">
        <v>5.7660000000000003E-2</v>
      </c>
      <c r="X62" s="29">
        <v>6.0359999999999997E-2</v>
      </c>
      <c r="Y62" s="29">
        <v>5.6849999999999998E-2</v>
      </c>
      <c r="Z62" s="74">
        <v>5.9729999999999998E-2</v>
      </c>
      <c r="AA62" s="40">
        <f t="shared" si="4"/>
        <v>5.8137142857142853E-2</v>
      </c>
      <c r="AB62" s="77">
        <f t="shared" si="5"/>
        <v>77.516190476190474</v>
      </c>
      <c r="AC62"/>
      <c r="AD62"/>
      <c r="AE62"/>
      <c r="AF62"/>
      <c r="AG62"/>
      <c r="AH62"/>
      <c r="AI62"/>
      <c r="AJ62"/>
    </row>
    <row r="63" spans="1:36" x14ac:dyDescent="0.25">
      <c r="A63" s="16" t="s">
        <v>62</v>
      </c>
      <c r="B63" s="28">
        <v>8.0140000000000003E-2</v>
      </c>
      <c r="C63" s="29">
        <v>7.5829999999999995E-2</v>
      </c>
      <c r="D63" s="29">
        <v>7.2919999999999999E-2</v>
      </c>
      <c r="E63" s="29">
        <v>8.3260000000000001E-2</v>
      </c>
      <c r="F63" s="29">
        <v>7.3649999999999993E-2</v>
      </c>
      <c r="G63" s="29">
        <v>7.5389999999999999E-2</v>
      </c>
      <c r="H63" s="34">
        <v>8.9319999999999997E-2</v>
      </c>
      <c r="I63" s="40">
        <f t="shared" si="0"/>
        <v>7.8644285714285708E-2</v>
      </c>
      <c r="J63" s="49">
        <f t="shared" si="1"/>
        <v>104.8590476190476</v>
      </c>
      <c r="K63" s="28">
        <v>7.9880000000000007E-2</v>
      </c>
      <c r="L63" s="29">
        <v>7.7249999999999999E-2</v>
      </c>
      <c r="M63" s="29">
        <v>6.191E-2</v>
      </c>
      <c r="N63" s="29">
        <v>6.83E-2</v>
      </c>
      <c r="O63" s="29">
        <v>6.6299999999999998E-2</v>
      </c>
      <c r="P63" s="29">
        <v>7.0290000000000005E-2</v>
      </c>
      <c r="Q63" s="58">
        <v>6.8669999999999995E-2</v>
      </c>
      <c r="R63" s="40">
        <f t="shared" si="2"/>
        <v>7.0371428571428571E-2</v>
      </c>
      <c r="S63" s="49">
        <f t="shared" si="3"/>
        <v>93.828571428571422</v>
      </c>
      <c r="T63" s="28">
        <v>7.3219999999999993E-2</v>
      </c>
      <c r="U63" s="29">
        <v>7.7450000000000005E-2</v>
      </c>
      <c r="V63" s="29">
        <v>7.6079999999999995E-2</v>
      </c>
      <c r="W63" s="29">
        <v>8.3760000000000001E-2</v>
      </c>
      <c r="X63" s="29">
        <v>7.3700000000000002E-2</v>
      </c>
      <c r="Y63" s="29">
        <v>6.8529999999999994E-2</v>
      </c>
      <c r="Z63" s="74">
        <v>7.5170000000000001E-2</v>
      </c>
      <c r="AA63" s="40">
        <f t="shared" si="4"/>
        <v>7.541571428571428E-2</v>
      </c>
      <c r="AB63" s="77">
        <f t="shared" si="5"/>
        <v>100.55428571428571</v>
      </c>
      <c r="AC63"/>
      <c r="AD63"/>
      <c r="AE63"/>
      <c r="AF63"/>
      <c r="AG63"/>
      <c r="AH63"/>
      <c r="AI63"/>
      <c r="AJ63"/>
    </row>
    <row r="64" spans="1:36" x14ac:dyDescent="0.25">
      <c r="A64" s="16" t="s">
        <v>63</v>
      </c>
      <c r="B64" s="28">
        <v>7.17E-2</v>
      </c>
      <c r="C64" s="29">
        <v>7.9850000000000004E-2</v>
      </c>
      <c r="D64" s="29">
        <v>6.7559999999999995E-2</v>
      </c>
      <c r="E64" s="29">
        <v>7.374E-2</v>
      </c>
      <c r="F64" s="29">
        <v>6.8629999999999997E-2</v>
      </c>
      <c r="G64" s="29">
        <v>6.7589999999999997E-2</v>
      </c>
      <c r="H64" s="34">
        <v>6.6430000000000003E-2</v>
      </c>
      <c r="I64" s="40">
        <f t="shared" si="0"/>
        <v>7.0785714285714285E-2</v>
      </c>
      <c r="J64" s="49">
        <f t="shared" si="1"/>
        <v>94.380952380952394</v>
      </c>
      <c r="K64" s="28">
        <v>8.1570000000000004E-2</v>
      </c>
      <c r="L64" s="29">
        <v>7.1940000000000004E-2</v>
      </c>
      <c r="M64" s="29">
        <v>6.9260000000000002E-2</v>
      </c>
      <c r="N64" s="29">
        <v>7.5029999999999999E-2</v>
      </c>
      <c r="O64" s="29">
        <v>7.2239999999999999E-2</v>
      </c>
      <c r="P64" s="29">
        <v>7.2550000000000003E-2</v>
      </c>
      <c r="Q64" s="58">
        <v>7.5190000000000007E-2</v>
      </c>
      <c r="R64" s="40">
        <f t="shared" si="2"/>
        <v>7.3968571428571425E-2</v>
      </c>
      <c r="S64" s="49">
        <f t="shared" si="3"/>
        <v>98.624761904761897</v>
      </c>
      <c r="T64" s="28">
        <v>7.7600000000000002E-2</v>
      </c>
      <c r="U64" s="29">
        <v>7.3940000000000006E-2</v>
      </c>
      <c r="V64" s="29">
        <v>7.7289999999999998E-2</v>
      </c>
      <c r="W64" s="29">
        <v>7.6009999999999994E-2</v>
      </c>
      <c r="X64" s="29">
        <v>7.9729999999999995E-2</v>
      </c>
      <c r="Y64" s="29">
        <v>7.5560000000000002E-2</v>
      </c>
      <c r="Z64" s="74">
        <v>7.4840000000000004E-2</v>
      </c>
      <c r="AA64" s="40">
        <f t="shared" si="4"/>
        <v>7.6424285714285708E-2</v>
      </c>
      <c r="AB64" s="77">
        <f t="shared" si="5"/>
        <v>101.89904761904762</v>
      </c>
      <c r="AC64"/>
      <c r="AD64"/>
      <c r="AE64"/>
      <c r="AF64"/>
      <c r="AG64"/>
      <c r="AH64"/>
      <c r="AI64"/>
      <c r="AJ64"/>
    </row>
    <row r="65" spans="1:36" x14ac:dyDescent="0.25">
      <c r="A65" s="16" t="s">
        <v>64</v>
      </c>
      <c r="B65" s="28">
        <v>8.9569999999999997E-2</v>
      </c>
      <c r="C65" s="29">
        <v>8.5379999999999998E-2</v>
      </c>
      <c r="D65" s="29">
        <v>6.2659999999999993E-2</v>
      </c>
      <c r="E65" s="29">
        <v>8.1320000000000003E-2</v>
      </c>
      <c r="F65" s="29">
        <v>8.2280000000000006E-2</v>
      </c>
      <c r="G65" s="29">
        <v>8.054E-2</v>
      </c>
      <c r="H65" s="34">
        <v>8.3309999999999995E-2</v>
      </c>
      <c r="I65" s="40">
        <f t="shared" si="0"/>
        <v>8.0722857142857138E-2</v>
      </c>
      <c r="J65" s="49">
        <f t="shared" si="1"/>
        <v>107.63047619047619</v>
      </c>
      <c r="K65" s="28">
        <v>7.5939999999999994E-2</v>
      </c>
      <c r="L65" s="29">
        <v>7.0150000000000004E-2</v>
      </c>
      <c r="M65" s="29">
        <v>6.4630000000000007E-2</v>
      </c>
      <c r="N65" s="29">
        <v>7.8009999999999996E-2</v>
      </c>
      <c r="O65" s="29">
        <v>7.3859999999999995E-2</v>
      </c>
      <c r="P65" s="29">
        <v>7.3429999999999995E-2</v>
      </c>
      <c r="Q65" s="58">
        <v>7.1169999999999997E-2</v>
      </c>
      <c r="R65" s="40">
        <f t="shared" si="2"/>
        <v>7.245571428571429E-2</v>
      </c>
      <c r="S65" s="49">
        <f t="shared" si="3"/>
        <v>96.607619047619053</v>
      </c>
      <c r="T65" s="28">
        <v>7.4539999999999995E-2</v>
      </c>
      <c r="U65" s="29">
        <v>8.133E-2</v>
      </c>
      <c r="V65" s="29">
        <v>7.9009999999999997E-2</v>
      </c>
      <c r="W65" s="29">
        <v>8.7900000000000006E-2</v>
      </c>
      <c r="X65" s="29">
        <v>9.8460000000000006E-2</v>
      </c>
      <c r="Y65" s="29">
        <v>7.961E-2</v>
      </c>
      <c r="Z65" s="74">
        <v>7.5910000000000005E-2</v>
      </c>
      <c r="AA65" s="40">
        <f t="shared" si="4"/>
        <v>8.2394285714285725E-2</v>
      </c>
      <c r="AB65" s="77">
        <f t="shared" si="5"/>
        <v>109.85904761904763</v>
      </c>
      <c r="AC65"/>
      <c r="AD65"/>
      <c r="AE65"/>
      <c r="AF65"/>
      <c r="AG65"/>
      <c r="AH65"/>
      <c r="AI65"/>
      <c r="AJ65"/>
    </row>
    <row r="66" spans="1:36" x14ac:dyDescent="0.25">
      <c r="A66" s="16" t="s">
        <v>65</v>
      </c>
      <c r="B66" s="28">
        <v>7.1540000000000006E-2</v>
      </c>
      <c r="C66" s="29">
        <v>8.0439999999999998E-2</v>
      </c>
      <c r="D66" s="29">
        <v>7.4090000000000003E-2</v>
      </c>
      <c r="E66" s="29">
        <v>8.3449999999999996E-2</v>
      </c>
      <c r="F66" s="29">
        <v>7.6799999999999993E-2</v>
      </c>
      <c r="G66" s="29">
        <v>8.5360000000000005E-2</v>
      </c>
      <c r="H66" s="34">
        <v>7.8100000000000003E-2</v>
      </c>
      <c r="I66" s="40">
        <f t="shared" si="0"/>
        <v>7.8539999999999985E-2</v>
      </c>
      <c r="J66" s="49">
        <f t="shared" si="1"/>
        <v>104.71999999999998</v>
      </c>
      <c r="K66" s="28">
        <v>8.6699999999999999E-2</v>
      </c>
      <c r="L66" s="29">
        <v>7.2389999999999996E-2</v>
      </c>
      <c r="M66" s="29">
        <v>7.1540000000000006E-2</v>
      </c>
      <c r="N66" s="29">
        <v>7.9200000000000007E-2</v>
      </c>
      <c r="O66" s="29">
        <v>7.1510000000000004E-2</v>
      </c>
      <c r="P66" s="29">
        <v>8.0939999999999998E-2</v>
      </c>
      <c r="Q66" s="58">
        <v>7.7670000000000003E-2</v>
      </c>
      <c r="R66" s="40">
        <f t="shared" si="2"/>
        <v>7.7135714285714294E-2</v>
      </c>
      <c r="S66" s="49">
        <f t="shared" si="3"/>
        <v>102.84761904761905</v>
      </c>
      <c r="T66" s="28">
        <v>6.9169999999999995E-2</v>
      </c>
      <c r="U66" s="29">
        <v>7.5329999999999994E-2</v>
      </c>
      <c r="V66" s="29">
        <v>7.6719999999999997E-2</v>
      </c>
      <c r="W66" s="29">
        <v>7.3429999999999995E-2</v>
      </c>
      <c r="X66" s="29">
        <v>7.7310000000000004E-2</v>
      </c>
      <c r="Y66" s="29">
        <v>7.4340000000000003E-2</v>
      </c>
      <c r="Z66" s="74">
        <v>7.2789999999999994E-2</v>
      </c>
      <c r="AA66" s="40">
        <f t="shared" si="4"/>
        <v>7.4155714285714283E-2</v>
      </c>
      <c r="AB66" s="77">
        <f t="shared" si="5"/>
        <v>98.874285714285719</v>
      </c>
      <c r="AC66"/>
      <c r="AD66"/>
      <c r="AE66"/>
      <c r="AF66"/>
      <c r="AG66"/>
      <c r="AH66"/>
      <c r="AI66"/>
      <c r="AJ66"/>
    </row>
    <row r="67" spans="1:36" x14ac:dyDescent="0.25">
      <c r="A67" s="16" t="s">
        <v>66</v>
      </c>
      <c r="B67" s="28">
        <v>8.8190000000000004E-2</v>
      </c>
      <c r="C67" s="29">
        <v>8.3650000000000002E-2</v>
      </c>
      <c r="D67" s="29">
        <v>8.4669999999999995E-2</v>
      </c>
      <c r="E67" s="29">
        <v>8.054E-2</v>
      </c>
      <c r="F67" s="29">
        <v>7.5770000000000004E-2</v>
      </c>
      <c r="G67" s="29">
        <v>8.2500000000000004E-2</v>
      </c>
      <c r="H67" s="34">
        <v>7.8640000000000002E-2</v>
      </c>
      <c r="I67" s="40">
        <f t="shared" ref="I67:I119" si="6">AVERAGE(B67:H67)</f>
        <v>8.1994285714285714E-2</v>
      </c>
      <c r="J67" s="49">
        <f t="shared" si="1"/>
        <v>109.3257142857143</v>
      </c>
      <c r="K67" s="28">
        <v>8.9779999999999999E-2</v>
      </c>
      <c r="L67" s="29">
        <v>7.1069999999999994E-2</v>
      </c>
      <c r="M67" s="29">
        <v>7.1690000000000004E-2</v>
      </c>
      <c r="N67" s="29">
        <v>8.5169999999999996E-2</v>
      </c>
      <c r="O67" s="29">
        <v>7.7579999999999996E-2</v>
      </c>
      <c r="P67" s="29">
        <v>7.417E-2</v>
      </c>
      <c r="Q67" s="58">
        <v>7.7929999999999999E-2</v>
      </c>
      <c r="R67" s="40">
        <f t="shared" si="2"/>
        <v>7.8198571428571437E-2</v>
      </c>
      <c r="S67" s="49">
        <f t="shared" si="3"/>
        <v>104.26476190476193</v>
      </c>
      <c r="T67" s="28">
        <v>7.5380000000000003E-2</v>
      </c>
      <c r="U67" s="29">
        <v>7.9990000000000006E-2</v>
      </c>
      <c r="V67" s="29">
        <v>7.4340000000000003E-2</v>
      </c>
      <c r="W67" s="29">
        <v>7.9240000000000005E-2</v>
      </c>
      <c r="X67" s="29">
        <v>6.9639999999999994E-2</v>
      </c>
      <c r="Y67" s="29">
        <v>7.9820000000000002E-2</v>
      </c>
      <c r="Z67" s="74">
        <v>7.5590000000000004E-2</v>
      </c>
      <c r="AA67" s="40">
        <f t="shared" si="4"/>
        <v>7.628571428571429E-2</v>
      </c>
      <c r="AB67" s="77">
        <f t="shared" si="5"/>
        <v>101.71428571428574</v>
      </c>
      <c r="AC67"/>
      <c r="AD67"/>
      <c r="AE67"/>
      <c r="AF67"/>
      <c r="AG67"/>
      <c r="AH67"/>
      <c r="AI67"/>
      <c r="AJ67"/>
    </row>
    <row r="68" spans="1:36" x14ac:dyDescent="0.25">
      <c r="A68" s="16" t="s">
        <v>67</v>
      </c>
      <c r="B68" s="28">
        <v>5.4379999999999998E-2</v>
      </c>
      <c r="C68" s="29">
        <v>6.4210000000000003E-2</v>
      </c>
      <c r="D68" s="29">
        <v>5.926E-2</v>
      </c>
      <c r="E68" s="29">
        <v>7.6439999999999994E-2</v>
      </c>
      <c r="F68" s="29">
        <v>5.9139999999999998E-2</v>
      </c>
      <c r="G68" s="29">
        <v>6.4939999999999998E-2</v>
      </c>
      <c r="H68" s="34">
        <v>6.5740000000000007E-2</v>
      </c>
      <c r="I68" s="40">
        <f t="shared" si="6"/>
        <v>6.3444285714285717E-2</v>
      </c>
      <c r="J68" s="49">
        <f t="shared" si="1"/>
        <v>84.592380952380964</v>
      </c>
      <c r="K68" s="28">
        <v>7.6609999999999998E-2</v>
      </c>
      <c r="L68" s="29">
        <v>5.5120000000000002E-2</v>
      </c>
      <c r="M68" s="29">
        <v>5.5280000000000003E-2</v>
      </c>
      <c r="N68" s="29">
        <v>6.2549999999999994E-2</v>
      </c>
      <c r="O68" s="29">
        <v>6.1440000000000002E-2</v>
      </c>
      <c r="P68" s="29">
        <v>8.1629999999999994E-2</v>
      </c>
      <c r="Q68" s="58">
        <v>6.2179999999999999E-2</v>
      </c>
      <c r="R68" s="40">
        <f t="shared" si="2"/>
        <v>6.4972857142857138E-2</v>
      </c>
      <c r="S68" s="49">
        <f t="shared" si="3"/>
        <v>86.630476190476188</v>
      </c>
      <c r="T68" s="28">
        <v>5.731E-2</v>
      </c>
      <c r="U68" s="29">
        <v>7.0169999999999996E-2</v>
      </c>
      <c r="V68" s="29">
        <v>8.9289999999999994E-2</v>
      </c>
      <c r="W68" s="29">
        <v>6.2350000000000003E-2</v>
      </c>
      <c r="X68" s="29">
        <v>6.6189999999999999E-2</v>
      </c>
      <c r="Y68" s="29">
        <v>3.5979999999999998E-2</v>
      </c>
      <c r="Z68" s="74">
        <v>5.9299999999999999E-2</v>
      </c>
      <c r="AA68" s="40">
        <f t="shared" si="4"/>
        <v>6.2941428571428579E-2</v>
      </c>
      <c r="AB68" s="77">
        <f t="shared" si="5"/>
        <v>83.92190476190477</v>
      </c>
      <c r="AC68"/>
      <c r="AD68"/>
      <c r="AE68"/>
      <c r="AF68"/>
      <c r="AG68"/>
      <c r="AH68"/>
      <c r="AI68"/>
      <c r="AJ68"/>
    </row>
    <row r="69" spans="1:36" x14ac:dyDescent="0.25">
      <c r="A69" s="16" t="s">
        <v>68</v>
      </c>
      <c r="B69" s="28">
        <v>8.2290000000000002E-2</v>
      </c>
      <c r="C69" s="29">
        <v>8.6749999999999994E-2</v>
      </c>
      <c r="D69" s="29">
        <v>6.6830000000000001E-2</v>
      </c>
      <c r="E69" s="29">
        <v>6.6680000000000003E-2</v>
      </c>
      <c r="F69" s="29">
        <v>7.6090000000000005E-2</v>
      </c>
      <c r="G69" s="29">
        <v>6.4979999999999996E-2</v>
      </c>
      <c r="H69" s="34">
        <v>7.5310000000000002E-2</v>
      </c>
      <c r="I69" s="40">
        <f t="shared" si="6"/>
        <v>7.4132857142857139E-2</v>
      </c>
      <c r="J69" s="49">
        <f t="shared" si="1"/>
        <v>98.843809523809526</v>
      </c>
      <c r="K69" s="28">
        <v>8.2949999999999996E-2</v>
      </c>
      <c r="L69" s="29">
        <v>7.0309999999999997E-2</v>
      </c>
      <c r="M69" s="29">
        <v>6.9099999999999995E-2</v>
      </c>
      <c r="N69" s="29">
        <v>7.8619999999999995E-2</v>
      </c>
      <c r="O69" s="29">
        <v>7.553E-2</v>
      </c>
      <c r="P69" s="29">
        <v>6.2770000000000006E-2</v>
      </c>
      <c r="Q69" s="58">
        <v>7.979E-2</v>
      </c>
      <c r="R69" s="40">
        <f t="shared" si="2"/>
        <v>7.4152857142857145E-2</v>
      </c>
      <c r="S69" s="49">
        <f t="shared" si="3"/>
        <v>98.870476190476197</v>
      </c>
      <c r="T69" s="28">
        <v>7.0129999999999998E-2</v>
      </c>
      <c r="U69" s="29">
        <v>8.3510000000000001E-2</v>
      </c>
      <c r="V69" s="29">
        <v>7.1249999999999994E-2</v>
      </c>
      <c r="W69" s="29">
        <v>7.0940000000000003E-2</v>
      </c>
      <c r="X69" s="29">
        <v>8.4640000000000007E-2</v>
      </c>
      <c r="Y69" s="29">
        <v>7.2179999999999994E-2</v>
      </c>
      <c r="Z69" s="74">
        <v>7.9430000000000001E-2</v>
      </c>
      <c r="AA69" s="40">
        <f t="shared" si="4"/>
        <v>7.6011428571428577E-2</v>
      </c>
      <c r="AB69" s="77">
        <f t="shared" si="5"/>
        <v>101.34857142857143</v>
      </c>
      <c r="AC69"/>
      <c r="AD69"/>
      <c r="AE69"/>
      <c r="AF69"/>
      <c r="AG69"/>
      <c r="AH69"/>
      <c r="AI69"/>
      <c r="AJ69"/>
    </row>
    <row r="70" spans="1:36" x14ac:dyDescent="0.25">
      <c r="A70" s="16" t="s">
        <v>69</v>
      </c>
      <c r="B70" s="28">
        <v>6.5490000000000007E-2</v>
      </c>
      <c r="C70" s="29">
        <v>8.8499999999999995E-2</v>
      </c>
      <c r="D70" s="29">
        <v>8.7510000000000004E-2</v>
      </c>
      <c r="E70" s="29">
        <v>7.1389999999999995E-2</v>
      </c>
      <c r="F70" s="29">
        <v>7.9909999999999995E-2</v>
      </c>
      <c r="G70" s="29">
        <v>7.467E-2</v>
      </c>
      <c r="H70" s="34">
        <v>6.9589999999999999E-2</v>
      </c>
      <c r="I70" s="40">
        <f t="shared" si="6"/>
        <v>7.6722857142857134E-2</v>
      </c>
      <c r="J70" s="49">
        <f t="shared" si="1"/>
        <v>102.29714285714284</v>
      </c>
      <c r="K70" s="28">
        <v>8.3790000000000003E-2</v>
      </c>
      <c r="L70" s="29">
        <v>7.2730000000000003E-2</v>
      </c>
      <c r="M70" s="29">
        <v>7.0860000000000006E-2</v>
      </c>
      <c r="N70" s="29">
        <v>8.1170000000000006E-2</v>
      </c>
      <c r="O70" s="29">
        <v>7.0680000000000007E-2</v>
      </c>
      <c r="P70" s="29">
        <v>8.5330000000000003E-2</v>
      </c>
      <c r="Q70" s="58">
        <v>7.9259999999999997E-2</v>
      </c>
      <c r="R70" s="40">
        <f t="shared" si="2"/>
        <v>7.7688571428571426E-2</v>
      </c>
      <c r="S70" s="49">
        <f t="shared" si="3"/>
        <v>103.58476190476192</v>
      </c>
      <c r="T70" s="28">
        <v>8.4860000000000005E-2</v>
      </c>
      <c r="U70" s="29">
        <v>8.2309999999999994E-2</v>
      </c>
      <c r="V70" s="29">
        <v>7.0709999999999995E-2</v>
      </c>
      <c r="W70" s="29">
        <v>6.4490000000000006E-2</v>
      </c>
      <c r="X70" s="29">
        <v>7.6829999999999996E-2</v>
      </c>
      <c r="Y70" s="29">
        <v>8.0030000000000004E-2</v>
      </c>
      <c r="Z70" s="74">
        <v>7.6289999999999997E-2</v>
      </c>
      <c r="AA70" s="40">
        <f t="shared" si="4"/>
        <v>7.6502857142857136E-2</v>
      </c>
      <c r="AB70" s="77">
        <f t="shared" si="5"/>
        <v>102.00380952380952</v>
      </c>
      <c r="AC70"/>
      <c r="AD70"/>
      <c r="AE70"/>
      <c r="AF70"/>
      <c r="AG70"/>
      <c r="AH70"/>
      <c r="AI70"/>
      <c r="AJ70"/>
    </row>
    <row r="71" spans="1:36" x14ac:dyDescent="0.25">
      <c r="A71" s="16" t="s">
        <v>70</v>
      </c>
      <c r="B71" s="28">
        <v>7.8270000000000006E-2</v>
      </c>
      <c r="C71" s="29">
        <v>7.263E-2</v>
      </c>
      <c r="D71" s="29">
        <v>6.4509999999999998E-2</v>
      </c>
      <c r="E71" s="29">
        <v>7.3789999999999994E-2</v>
      </c>
      <c r="F71" s="29">
        <v>7.51E-2</v>
      </c>
      <c r="G71" s="29">
        <v>7.2550000000000003E-2</v>
      </c>
      <c r="H71" s="34">
        <v>7.757E-2</v>
      </c>
      <c r="I71" s="40">
        <f t="shared" si="6"/>
        <v>7.3488571428571431E-2</v>
      </c>
      <c r="J71" s="49">
        <f t="shared" ref="J71:J119" si="7">I71/0.075*100</f>
        <v>97.984761904761911</v>
      </c>
      <c r="K71" s="28">
        <v>7.4840000000000004E-2</v>
      </c>
      <c r="L71" s="29">
        <v>6.6339999999999996E-2</v>
      </c>
      <c r="M71" s="29">
        <v>6.7790000000000003E-2</v>
      </c>
      <c r="N71" s="29">
        <v>8.1549999999999997E-2</v>
      </c>
      <c r="O71" s="29">
        <v>6.8779999999999994E-2</v>
      </c>
      <c r="P71" s="29">
        <v>7.3459999999999998E-2</v>
      </c>
      <c r="Q71" s="58">
        <v>7.102E-2</v>
      </c>
      <c r="R71" s="40">
        <f t="shared" ref="R71:R119" si="8">AVERAGE(K71:Q71)</f>
        <v>7.1968571428571423E-2</v>
      </c>
      <c r="S71" s="49">
        <f t="shared" ref="S71:S119" si="9">R71/0.075*100</f>
        <v>95.958095238095225</v>
      </c>
      <c r="T71" s="28">
        <v>8.0829999999999999E-2</v>
      </c>
      <c r="U71" s="29">
        <v>7.8070000000000001E-2</v>
      </c>
      <c r="V71" s="29">
        <v>7.5230000000000005E-2</v>
      </c>
      <c r="W71" s="29">
        <v>7.8130000000000005E-2</v>
      </c>
      <c r="X71" s="29">
        <v>8.1390000000000004E-2</v>
      </c>
      <c r="Y71" s="29">
        <v>6.9419999999999996E-2</v>
      </c>
      <c r="Z71" s="74">
        <v>6.8010000000000001E-2</v>
      </c>
      <c r="AA71" s="40">
        <f t="shared" ref="AA71:AA119" si="10">AVERAGE(T71:Z71)</f>
        <v>7.5868571428571424E-2</v>
      </c>
      <c r="AB71" s="77">
        <f t="shared" ref="AB71:AB119" si="11">AA71/0.075*100</f>
        <v>101.15809523809524</v>
      </c>
      <c r="AC71"/>
      <c r="AD71"/>
      <c r="AE71"/>
      <c r="AF71"/>
      <c r="AG71"/>
      <c r="AH71"/>
      <c r="AI71"/>
      <c r="AJ71"/>
    </row>
    <row r="72" spans="1:36" x14ac:dyDescent="0.25">
      <c r="A72" s="16" t="s">
        <v>71</v>
      </c>
      <c r="B72" s="28">
        <v>7.4719999999999995E-2</v>
      </c>
      <c r="C72" s="29">
        <v>7.7009999999999995E-2</v>
      </c>
      <c r="D72" s="29">
        <v>6.7030000000000006E-2</v>
      </c>
      <c r="E72" s="29">
        <v>7.1400000000000005E-2</v>
      </c>
      <c r="F72" s="29">
        <v>6.9269999999999998E-2</v>
      </c>
      <c r="G72" s="29">
        <v>8.1189999999999998E-2</v>
      </c>
      <c r="H72" s="34">
        <v>7.6609999999999998E-2</v>
      </c>
      <c r="I72" s="40">
        <f t="shared" si="6"/>
        <v>7.3889999999999997E-2</v>
      </c>
      <c r="J72" s="49">
        <f t="shared" si="7"/>
        <v>98.52</v>
      </c>
      <c r="K72" s="28">
        <v>6.5640000000000004E-2</v>
      </c>
      <c r="L72" s="29">
        <v>7.0779999999999996E-2</v>
      </c>
      <c r="M72" s="29">
        <v>5.994E-2</v>
      </c>
      <c r="N72" s="29">
        <v>6.5939999999999999E-2</v>
      </c>
      <c r="O72" s="29">
        <v>6.9959999999999994E-2</v>
      </c>
      <c r="P72" s="29">
        <v>5.8900000000000001E-2</v>
      </c>
      <c r="Q72" s="58">
        <v>7.0709999999999995E-2</v>
      </c>
      <c r="R72" s="40">
        <f t="shared" si="8"/>
        <v>6.5981428571428566E-2</v>
      </c>
      <c r="S72" s="49">
        <f t="shared" si="9"/>
        <v>87.975238095238097</v>
      </c>
      <c r="T72" s="28">
        <v>7.2669999999999998E-2</v>
      </c>
      <c r="U72" s="29">
        <v>7.9719999999999999E-2</v>
      </c>
      <c r="V72" s="29">
        <v>7.2470000000000007E-2</v>
      </c>
      <c r="W72" s="29">
        <v>7.4840000000000004E-2</v>
      </c>
      <c r="X72" s="29">
        <v>7.5170000000000001E-2</v>
      </c>
      <c r="Y72" s="29">
        <v>6.7320000000000005E-2</v>
      </c>
      <c r="Z72" s="74">
        <v>8.5120000000000001E-2</v>
      </c>
      <c r="AA72" s="40">
        <f t="shared" si="10"/>
        <v>7.5330000000000008E-2</v>
      </c>
      <c r="AB72" s="77">
        <f t="shared" si="11"/>
        <v>100.44000000000001</v>
      </c>
      <c r="AC72"/>
      <c r="AD72"/>
      <c r="AE72"/>
      <c r="AF72"/>
      <c r="AG72"/>
      <c r="AH72"/>
      <c r="AI72"/>
      <c r="AJ72"/>
    </row>
    <row r="73" spans="1:36" x14ac:dyDescent="0.25">
      <c r="A73" s="16" t="s">
        <v>72</v>
      </c>
      <c r="B73" s="28">
        <v>7.424E-2</v>
      </c>
      <c r="C73" s="29">
        <v>8.405E-2</v>
      </c>
      <c r="D73" s="29">
        <v>7.9060000000000005E-2</v>
      </c>
      <c r="E73" s="29">
        <v>8.2500000000000004E-2</v>
      </c>
      <c r="F73" s="29">
        <v>7.5759999999999994E-2</v>
      </c>
      <c r="G73" s="29">
        <v>8.4080000000000002E-2</v>
      </c>
      <c r="H73" s="34">
        <v>8.2239999999999994E-2</v>
      </c>
      <c r="I73" s="40">
        <f t="shared" si="6"/>
        <v>8.0275714285714297E-2</v>
      </c>
      <c r="J73" s="49">
        <f t="shared" si="7"/>
        <v>107.03428571428573</v>
      </c>
      <c r="K73" s="28">
        <v>8.2629999999999995E-2</v>
      </c>
      <c r="L73" s="29">
        <v>7.5340000000000004E-2</v>
      </c>
      <c r="M73" s="29">
        <v>6.8790000000000004E-2</v>
      </c>
      <c r="N73" s="29">
        <v>7.8149999999999997E-2</v>
      </c>
      <c r="O73" s="29">
        <v>6.9080000000000003E-2</v>
      </c>
      <c r="P73" s="29">
        <v>7.7530000000000002E-2</v>
      </c>
      <c r="Q73" s="58">
        <v>7.3870000000000005E-2</v>
      </c>
      <c r="R73" s="40">
        <f t="shared" si="8"/>
        <v>7.5055714285714295E-2</v>
      </c>
      <c r="S73" s="49">
        <f t="shared" si="9"/>
        <v>100.07428571428574</v>
      </c>
      <c r="T73" s="28">
        <v>7.3450000000000001E-2</v>
      </c>
      <c r="U73" s="29">
        <v>7.8770000000000007E-2</v>
      </c>
      <c r="V73" s="29">
        <v>8.0360000000000001E-2</v>
      </c>
      <c r="W73" s="29">
        <v>7.2090000000000001E-2</v>
      </c>
      <c r="X73" s="29">
        <v>7.6730000000000007E-2</v>
      </c>
      <c r="Y73" s="29">
        <v>7.6950000000000005E-2</v>
      </c>
      <c r="Z73" s="74">
        <v>7.7359999999999998E-2</v>
      </c>
      <c r="AA73" s="40">
        <f t="shared" si="10"/>
        <v>7.6530000000000001E-2</v>
      </c>
      <c r="AB73" s="77">
        <f t="shared" si="11"/>
        <v>102.03999999999999</v>
      </c>
      <c r="AC73"/>
      <c r="AD73"/>
      <c r="AE73"/>
      <c r="AF73"/>
      <c r="AG73"/>
      <c r="AH73"/>
      <c r="AI73"/>
      <c r="AJ73"/>
    </row>
    <row r="74" spans="1:36" x14ac:dyDescent="0.25">
      <c r="A74" s="16" t="s">
        <v>73</v>
      </c>
      <c r="B74" s="28">
        <v>7.9310000000000005E-2</v>
      </c>
      <c r="C74" s="29">
        <v>7.7619999999999995E-2</v>
      </c>
      <c r="D74" s="29">
        <v>6.7470000000000002E-2</v>
      </c>
      <c r="E74" s="29">
        <v>8.0379999999999993E-2</v>
      </c>
      <c r="F74" s="29">
        <v>7.1260000000000004E-2</v>
      </c>
      <c r="G74" s="29">
        <v>8.0310000000000006E-2</v>
      </c>
      <c r="H74" s="34">
        <v>7.2120000000000004E-2</v>
      </c>
      <c r="I74" s="40">
        <f t="shared" si="6"/>
        <v>7.5495714285714291E-2</v>
      </c>
      <c r="J74" s="49">
        <f t="shared" si="7"/>
        <v>100.66095238095238</v>
      </c>
      <c r="K74" s="28">
        <v>7.9369999999999996E-2</v>
      </c>
      <c r="L74" s="29">
        <v>7.3510000000000006E-2</v>
      </c>
      <c r="M74" s="29">
        <v>6.9779999999999995E-2</v>
      </c>
      <c r="N74" s="29">
        <v>7.7259999999999995E-2</v>
      </c>
      <c r="O74" s="29">
        <v>7.0830000000000004E-2</v>
      </c>
      <c r="P74" s="29">
        <v>7.5380000000000003E-2</v>
      </c>
      <c r="Q74" s="58">
        <v>7.5069999999999998E-2</v>
      </c>
      <c r="R74" s="40">
        <f t="shared" si="8"/>
        <v>7.4457142857142861E-2</v>
      </c>
      <c r="S74" s="49">
        <f t="shared" si="9"/>
        <v>99.276190476190479</v>
      </c>
      <c r="T74" s="28">
        <v>7.7869999999999995E-2</v>
      </c>
      <c r="U74" s="29">
        <v>7.7030000000000001E-2</v>
      </c>
      <c r="V74" s="29">
        <v>8.2540000000000002E-2</v>
      </c>
      <c r="W74" s="29">
        <v>7.5850000000000001E-2</v>
      </c>
      <c r="X74" s="29">
        <v>7.5009999999999993E-2</v>
      </c>
      <c r="Y74" s="29">
        <v>7.5259999999999994E-2</v>
      </c>
      <c r="Z74" s="74">
        <v>7.4490000000000001E-2</v>
      </c>
      <c r="AA74" s="40">
        <f t="shared" si="10"/>
        <v>7.6864285714285704E-2</v>
      </c>
      <c r="AB74" s="77">
        <f t="shared" si="11"/>
        <v>102.48571428571427</v>
      </c>
      <c r="AC74"/>
      <c r="AD74"/>
      <c r="AE74"/>
      <c r="AF74"/>
      <c r="AG74"/>
      <c r="AH74"/>
      <c r="AI74"/>
      <c r="AJ74"/>
    </row>
    <row r="75" spans="1:36" x14ac:dyDescent="0.25">
      <c r="A75" s="16" t="s">
        <v>74</v>
      </c>
      <c r="B75" s="28">
        <v>7.5050000000000006E-2</v>
      </c>
      <c r="C75" s="29">
        <v>5.722E-2</v>
      </c>
      <c r="D75" s="29">
        <v>8.5300000000000001E-2</v>
      </c>
      <c r="E75" s="29">
        <v>7.7689999999999995E-2</v>
      </c>
      <c r="F75" s="29">
        <v>6.6040000000000001E-2</v>
      </c>
      <c r="G75" s="29">
        <v>7.2539999999999993E-2</v>
      </c>
      <c r="H75" s="34">
        <v>9.3420000000000003E-2</v>
      </c>
      <c r="I75" s="40">
        <f t="shared" si="6"/>
        <v>7.5322857142857136E-2</v>
      </c>
      <c r="J75" s="49">
        <f t="shared" si="7"/>
        <v>100.43047619047618</v>
      </c>
      <c r="K75" s="28">
        <v>8.5360000000000005E-2</v>
      </c>
      <c r="L75" s="29">
        <v>7.4230000000000004E-2</v>
      </c>
      <c r="M75" s="29">
        <v>8.3879999999999996E-2</v>
      </c>
      <c r="N75" s="29">
        <v>8.1030000000000005E-2</v>
      </c>
      <c r="O75" s="29">
        <v>8.7889999999999996E-2</v>
      </c>
      <c r="P75" s="29">
        <v>7.9159999999999994E-2</v>
      </c>
      <c r="Q75" s="58">
        <v>9.1300000000000006E-2</v>
      </c>
      <c r="R75" s="40">
        <f t="shared" si="8"/>
        <v>8.3264285714285721E-2</v>
      </c>
      <c r="S75" s="49">
        <f t="shared" si="9"/>
        <v>111.01904761904764</v>
      </c>
      <c r="T75" s="28">
        <v>8.7429999999999994E-2</v>
      </c>
      <c r="U75" s="29">
        <v>8.8520000000000001E-2</v>
      </c>
      <c r="V75" s="29">
        <v>7.5929999999999997E-2</v>
      </c>
      <c r="W75" s="29">
        <v>8.8870000000000005E-2</v>
      </c>
      <c r="X75" s="29">
        <v>7.6850000000000002E-2</v>
      </c>
      <c r="Y75" s="29">
        <v>5.8000000000000003E-2</v>
      </c>
      <c r="Z75" s="74">
        <v>7.1540000000000006E-2</v>
      </c>
      <c r="AA75" s="40">
        <f t="shared" si="10"/>
        <v>7.8162857142857131E-2</v>
      </c>
      <c r="AB75" s="77">
        <f t="shared" si="11"/>
        <v>104.21714285714285</v>
      </c>
      <c r="AC75"/>
      <c r="AD75"/>
      <c r="AE75"/>
      <c r="AF75"/>
      <c r="AG75"/>
      <c r="AH75"/>
      <c r="AI75"/>
      <c r="AJ75"/>
    </row>
    <row r="76" spans="1:36" x14ac:dyDescent="0.25">
      <c r="A76" s="16" t="s">
        <v>75</v>
      </c>
      <c r="B76" s="28">
        <v>7.782E-2</v>
      </c>
      <c r="C76" s="29">
        <v>7.9670000000000005E-2</v>
      </c>
      <c r="D76" s="29">
        <v>7.2730000000000003E-2</v>
      </c>
      <c r="E76" s="29">
        <v>8.3080000000000001E-2</v>
      </c>
      <c r="F76" s="29">
        <v>6.9959999999999994E-2</v>
      </c>
      <c r="G76" s="29">
        <v>7.7289999999999998E-2</v>
      </c>
      <c r="H76" s="34">
        <v>7.2389999999999996E-2</v>
      </c>
      <c r="I76" s="40">
        <f t="shared" si="6"/>
        <v>7.613428571428571E-2</v>
      </c>
      <c r="J76" s="49">
        <f t="shared" si="7"/>
        <v>101.51238095238095</v>
      </c>
      <c r="K76" s="28">
        <v>7.6719999999999997E-2</v>
      </c>
      <c r="L76" s="29">
        <v>7.0279999999999995E-2</v>
      </c>
      <c r="M76" s="29">
        <v>6.6339999999999996E-2</v>
      </c>
      <c r="N76" s="29">
        <v>7.5359999999999996E-2</v>
      </c>
      <c r="O76" s="29">
        <v>6.7049999999999998E-2</v>
      </c>
      <c r="P76" s="29">
        <v>7.2919999999999999E-2</v>
      </c>
      <c r="Q76" s="58">
        <v>7.3910000000000003E-2</v>
      </c>
      <c r="R76" s="40">
        <f t="shared" si="8"/>
        <v>7.1797142857142851E-2</v>
      </c>
      <c r="S76" s="49">
        <f t="shared" si="9"/>
        <v>95.729523809523812</v>
      </c>
      <c r="T76" s="28">
        <v>7.4749999999999997E-2</v>
      </c>
      <c r="U76" s="29">
        <v>8.072E-2</v>
      </c>
      <c r="V76" s="29">
        <v>8.6230000000000001E-2</v>
      </c>
      <c r="W76" s="29">
        <v>7.8969999999999999E-2</v>
      </c>
      <c r="X76" s="29">
        <v>8.6249999999999993E-2</v>
      </c>
      <c r="Y76" s="29">
        <v>7.578E-2</v>
      </c>
      <c r="Z76" s="74">
        <v>7.7350000000000002E-2</v>
      </c>
      <c r="AA76" s="40">
        <f t="shared" si="10"/>
        <v>8.000714285714286E-2</v>
      </c>
      <c r="AB76" s="77">
        <f t="shared" si="11"/>
        <v>106.67619047619048</v>
      </c>
      <c r="AC76"/>
      <c r="AD76"/>
      <c r="AE76"/>
      <c r="AF76"/>
      <c r="AG76"/>
      <c r="AH76"/>
      <c r="AI76"/>
      <c r="AJ76"/>
    </row>
    <row r="77" spans="1:36" x14ac:dyDescent="0.25">
      <c r="A77" s="16" t="s">
        <v>76</v>
      </c>
      <c r="B77" s="28">
        <v>7.8149999999999997E-2</v>
      </c>
      <c r="C77" s="29">
        <v>7.3330000000000006E-2</v>
      </c>
      <c r="D77" s="29">
        <v>6.9519999999999998E-2</v>
      </c>
      <c r="E77" s="29">
        <v>6.1339999999999999E-2</v>
      </c>
      <c r="F77" s="29">
        <v>7.4020000000000002E-2</v>
      </c>
      <c r="G77" s="29">
        <v>7.3779999999999998E-2</v>
      </c>
      <c r="H77" s="34">
        <v>6.404E-2</v>
      </c>
      <c r="I77" s="40">
        <f t="shared" si="6"/>
        <v>7.0597142857142858E-2</v>
      </c>
      <c r="J77" s="49">
        <f t="shared" si="7"/>
        <v>94.129523809523818</v>
      </c>
      <c r="K77" s="28">
        <v>7.5980000000000006E-2</v>
      </c>
      <c r="L77" s="29">
        <v>6.9959999999999994E-2</v>
      </c>
      <c r="M77" s="29">
        <v>6.3450000000000006E-2</v>
      </c>
      <c r="N77" s="29">
        <v>7.3760000000000006E-2</v>
      </c>
      <c r="O77" s="29">
        <v>6.1769999999999999E-2</v>
      </c>
      <c r="P77" s="29">
        <v>6.5579999999999999E-2</v>
      </c>
      <c r="Q77" s="58">
        <v>7.2959999999999997E-2</v>
      </c>
      <c r="R77" s="40">
        <f t="shared" si="8"/>
        <v>6.9065714285714286E-2</v>
      </c>
      <c r="S77" s="49">
        <f t="shared" si="9"/>
        <v>92.087619047619057</v>
      </c>
      <c r="T77" s="28">
        <v>7.399E-2</v>
      </c>
      <c r="U77" s="29">
        <v>7.7600000000000002E-2</v>
      </c>
      <c r="V77" s="29">
        <v>7.0730000000000001E-2</v>
      </c>
      <c r="W77" s="29">
        <v>6.2219999999999998E-2</v>
      </c>
      <c r="X77" s="29">
        <v>6.4560000000000006E-2</v>
      </c>
      <c r="Y77" s="29">
        <v>7.1859999999999993E-2</v>
      </c>
      <c r="Z77" s="74">
        <v>6.7049999999999998E-2</v>
      </c>
      <c r="AA77" s="40">
        <f t="shared" si="10"/>
        <v>6.9715714285714284E-2</v>
      </c>
      <c r="AB77" s="77">
        <f t="shared" si="11"/>
        <v>92.954285714285717</v>
      </c>
      <c r="AC77"/>
      <c r="AD77"/>
      <c r="AE77"/>
      <c r="AF77"/>
      <c r="AG77"/>
      <c r="AH77"/>
      <c r="AI77"/>
      <c r="AJ77"/>
    </row>
    <row r="78" spans="1:36" x14ac:dyDescent="0.25">
      <c r="A78" s="16" t="s">
        <v>77</v>
      </c>
      <c r="B78" s="28">
        <v>7.2660000000000002E-2</v>
      </c>
      <c r="C78" s="29">
        <v>8.4349999999999994E-2</v>
      </c>
      <c r="D78" s="29">
        <v>7.6840000000000006E-2</v>
      </c>
      <c r="E78" s="29">
        <v>8.6940000000000003E-2</v>
      </c>
      <c r="F78" s="29">
        <v>8.2180000000000003E-2</v>
      </c>
      <c r="G78" s="29">
        <v>7.4349999999999999E-2</v>
      </c>
      <c r="H78" s="34">
        <v>8.0399999999999999E-2</v>
      </c>
      <c r="I78" s="40">
        <f t="shared" si="6"/>
        <v>7.9674285714285725E-2</v>
      </c>
      <c r="J78" s="49">
        <f t="shared" si="7"/>
        <v>106.23238095238096</v>
      </c>
      <c r="K78" s="28">
        <v>8.2890000000000005E-2</v>
      </c>
      <c r="L78" s="29">
        <v>7.2550000000000003E-2</v>
      </c>
      <c r="M78" s="29">
        <v>6.2390000000000001E-2</v>
      </c>
      <c r="N78" s="29">
        <v>7.7119999999999994E-2</v>
      </c>
      <c r="O78" s="29">
        <v>7.5329999999999994E-2</v>
      </c>
      <c r="P78" s="29">
        <v>7.4620000000000006E-2</v>
      </c>
      <c r="Q78" s="58">
        <v>7.707E-2</v>
      </c>
      <c r="R78" s="40">
        <f t="shared" si="8"/>
        <v>7.456714285714286E-2</v>
      </c>
      <c r="S78" s="49">
        <f t="shared" si="9"/>
        <v>99.42285714285714</v>
      </c>
      <c r="T78" s="28">
        <v>7.4719999999999995E-2</v>
      </c>
      <c r="U78" s="29">
        <v>7.5090000000000004E-2</v>
      </c>
      <c r="V78" s="29">
        <v>8.1220000000000001E-2</v>
      </c>
      <c r="W78" s="29">
        <v>7.9259999999999997E-2</v>
      </c>
      <c r="X78" s="29">
        <v>8.0790000000000001E-2</v>
      </c>
      <c r="Y78" s="29">
        <v>8.3309999999999995E-2</v>
      </c>
      <c r="Z78" s="74">
        <v>7.5469999999999995E-2</v>
      </c>
      <c r="AA78" s="40">
        <f t="shared" si="10"/>
        <v>7.8551428571428578E-2</v>
      </c>
      <c r="AB78" s="77">
        <f t="shared" si="11"/>
        <v>104.7352380952381</v>
      </c>
      <c r="AC78"/>
      <c r="AD78"/>
      <c r="AE78"/>
      <c r="AF78"/>
      <c r="AG78"/>
      <c r="AH78"/>
      <c r="AI78"/>
      <c r="AJ78"/>
    </row>
    <row r="79" spans="1:36" x14ac:dyDescent="0.25">
      <c r="A79" s="16" t="s">
        <v>78</v>
      </c>
      <c r="B79" s="28">
        <v>7.5539999999999996E-2</v>
      </c>
      <c r="C79" s="29">
        <v>8.0909999999999996E-2</v>
      </c>
      <c r="D79" s="29">
        <v>7.2690000000000005E-2</v>
      </c>
      <c r="E79" s="29">
        <v>8.029E-2</v>
      </c>
      <c r="F79" s="29">
        <v>7.7299999999999994E-2</v>
      </c>
      <c r="G79" s="29">
        <v>8.3040000000000003E-2</v>
      </c>
      <c r="H79" s="34">
        <v>7.7179999999999999E-2</v>
      </c>
      <c r="I79" s="40">
        <f t="shared" si="6"/>
        <v>7.8135714285714281E-2</v>
      </c>
      <c r="J79" s="49">
        <f t="shared" si="7"/>
        <v>104.18095238095238</v>
      </c>
      <c r="K79" s="28">
        <v>7.9399999999999998E-2</v>
      </c>
      <c r="L79" s="29">
        <v>7.1110000000000007E-2</v>
      </c>
      <c r="M79" s="29">
        <v>7.0290000000000005E-2</v>
      </c>
      <c r="N79" s="29">
        <v>7.6270000000000004E-2</v>
      </c>
      <c r="O79" s="29">
        <v>7.2220000000000006E-2</v>
      </c>
      <c r="P79" s="29">
        <v>7.3419999999999999E-2</v>
      </c>
      <c r="Q79" s="58">
        <v>7.5920000000000001E-2</v>
      </c>
      <c r="R79" s="40">
        <f t="shared" si="8"/>
        <v>7.4090000000000003E-2</v>
      </c>
      <c r="S79" s="49">
        <f t="shared" si="9"/>
        <v>98.786666666666676</v>
      </c>
      <c r="T79" s="28">
        <v>7.6280000000000001E-2</v>
      </c>
      <c r="U79" s="29">
        <v>8.201E-2</v>
      </c>
      <c r="V79" s="29">
        <v>7.9670000000000005E-2</v>
      </c>
      <c r="W79" s="29">
        <v>7.8520000000000006E-2</v>
      </c>
      <c r="X79" s="29">
        <v>7.9119999999999996E-2</v>
      </c>
      <c r="Y79" s="29">
        <v>7.4469999999999995E-2</v>
      </c>
      <c r="Z79" s="74">
        <v>7.4279999999999999E-2</v>
      </c>
      <c r="AA79" s="40">
        <f t="shared" si="10"/>
        <v>7.7764285714285702E-2</v>
      </c>
      <c r="AB79" s="77">
        <f t="shared" si="11"/>
        <v>103.68571428571427</v>
      </c>
      <c r="AC79"/>
      <c r="AD79"/>
      <c r="AE79"/>
      <c r="AF79"/>
      <c r="AG79"/>
      <c r="AH79"/>
      <c r="AI79"/>
      <c r="AJ79"/>
    </row>
    <row r="80" spans="1:36" x14ac:dyDescent="0.25">
      <c r="A80" s="16" t="s">
        <v>79</v>
      </c>
      <c r="B80" s="51">
        <v>6.7589999999999997E-2</v>
      </c>
      <c r="C80" s="52">
        <v>6.8269999999999997E-2</v>
      </c>
      <c r="D80" s="52">
        <v>7.392E-2</v>
      </c>
      <c r="E80" s="52">
        <v>6.9949999999999998E-2</v>
      </c>
      <c r="F80" s="52">
        <v>0.13109999999999999</v>
      </c>
      <c r="G80" s="52">
        <v>2.1260000000000001E-2</v>
      </c>
      <c r="H80" s="53">
        <v>3.5770000000000003E-2</v>
      </c>
      <c r="I80" s="54">
        <f t="shared" si="6"/>
        <v>6.6837142857142859E-2</v>
      </c>
      <c r="J80" s="49">
        <f t="shared" si="7"/>
        <v>89.116190476190482</v>
      </c>
      <c r="K80" s="28">
        <v>6.9409999999999999E-2</v>
      </c>
      <c r="L80" s="29">
        <v>5.0319999999999997E-2</v>
      </c>
      <c r="M80" s="29">
        <v>4.3099999999999999E-2</v>
      </c>
      <c r="N80" s="29">
        <v>4.8550000000000003E-2</v>
      </c>
      <c r="O80" s="29">
        <v>4.0599999999999997E-2</v>
      </c>
      <c r="P80" s="29">
        <v>5.8220000000000001E-2</v>
      </c>
      <c r="Q80" s="58">
        <v>4.9770000000000002E-2</v>
      </c>
      <c r="R80" s="40">
        <f t="shared" si="8"/>
        <v>5.1424285714285707E-2</v>
      </c>
      <c r="S80" s="49">
        <f t="shared" si="9"/>
        <v>68.565714285714279</v>
      </c>
      <c r="T80" s="28">
        <v>0.11738999999999999</v>
      </c>
      <c r="U80" s="29">
        <v>0.10145999999999999</v>
      </c>
      <c r="V80" s="29">
        <v>7.1749999999999994E-2</v>
      </c>
      <c r="W80" s="29">
        <v>5.3830000000000003E-2</v>
      </c>
      <c r="X80" s="29">
        <v>0.12828000000000001</v>
      </c>
      <c r="Y80" s="29">
        <v>9.9019999999999997E-2</v>
      </c>
      <c r="Z80" s="74">
        <v>6.2059999999999997E-2</v>
      </c>
      <c r="AA80" s="40">
        <f t="shared" si="10"/>
        <v>9.0541428571428564E-2</v>
      </c>
      <c r="AB80" s="77">
        <f t="shared" si="11"/>
        <v>120.72190476190477</v>
      </c>
      <c r="AC80"/>
      <c r="AD80"/>
      <c r="AE80"/>
      <c r="AF80"/>
      <c r="AG80"/>
      <c r="AH80"/>
      <c r="AI80"/>
      <c r="AJ80"/>
    </row>
    <row r="81" spans="1:36" x14ac:dyDescent="0.25">
      <c r="A81" s="16" t="s">
        <v>80</v>
      </c>
      <c r="B81" s="28">
        <v>7.8130000000000005E-2</v>
      </c>
      <c r="C81" s="29">
        <v>5.9180000000000003E-2</v>
      </c>
      <c r="D81" s="29">
        <v>7.0300000000000001E-2</v>
      </c>
      <c r="E81" s="29">
        <v>6.6809999999999994E-2</v>
      </c>
      <c r="F81" s="29">
        <v>8.9419999999999999E-2</v>
      </c>
      <c r="G81" s="29">
        <v>7.5209999999999999E-2</v>
      </c>
      <c r="H81" s="34">
        <v>8.584E-2</v>
      </c>
      <c r="I81" s="40">
        <f t="shared" si="6"/>
        <v>7.4984285714285712E-2</v>
      </c>
      <c r="J81" s="49">
        <f t="shared" si="7"/>
        <v>99.97904761904762</v>
      </c>
      <c r="K81" s="28">
        <v>7.6100000000000001E-2</v>
      </c>
      <c r="L81" s="29">
        <v>6.5070000000000003E-2</v>
      </c>
      <c r="M81" s="29">
        <v>7.8770000000000007E-2</v>
      </c>
      <c r="N81" s="29">
        <v>7.442E-2</v>
      </c>
      <c r="O81" s="29">
        <v>8.1430000000000002E-2</v>
      </c>
      <c r="P81" s="29">
        <v>6.7489999999999994E-2</v>
      </c>
      <c r="Q81" s="58">
        <v>7.1919999999999998E-2</v>
      </c>
      <c r="R81" s="40">
        <f t="shared" si="8"/>
        <v>7.3599999999999999E-2</v>
      </c>
      <c r="S81" s="49">
        <f t="shared" si="9"/>
        <v>98.13333333333334</v>
      </c>
      <c r="T81" s="28">
        <v>7.4730000000000005E-2</v>
      </c>
      <c r="U81" s="29">
        <v>6.4430000000000001E-2</v>
      </c>
      <c r="V81" s="29">
        <v>9.0289999999999995E-2</v>
      </c>
      <c r="W81" s="29">
        <v>7.1910000000000002E-2</v>
      </c>
      <c r="X81" s="29">
        <v>6.9989999999999997E-2</v>
      </c>
      <c r="Y81" s="29">
        <v>8.1610000000000002E-2</v>
      </c>
      <c r="Z81" s="74">
        <v>7.6530000000000001E-2</v>
      </c>
      <c r="AA81" s="40">
        <f t="shared" si="10"/>
        <v>7.5641428571428568E-2</v>
      </c>
      <c r="AB81" s="77">
        <f t="shared" si="11"/>
        <v>100.85523809523809</v>
      </c>
      <c r="AC81"/>
      <c r="AD81"/>
      <c r="AE81"/>
      <c r="AF81"/>
      <c r="AG81"/>
      <c r="AH81"/>
      <c r="AI81"/>
      <c r="AJ81"/>
    </row>
    <row r="82" spans="1:36" x14ac:dyDescent="0.25">
      <c r="A82" s="16" t="s">
        <v>81</v>
      </c>
      <c r="B82" s="28">
        <v>7.4490000000000001E-2</v>
      </c>
      <c r="C82" s="29">
        <v>8.2750000000000004E-2</v>
      </c>
      <c r="D82" s="29">
        <v>7.3440000000000005E-2</v>
      </c>
      <c r="E82" s="29">
        <v>8.2460000000000006E-2</v>
      </c>
      <c r="F82" s="29">
        <v>7.5410000000000005E-2</v>
      </c>
      <c r="G82" s="29">
        <v>7.7369999999999994E-2</v>
      </c>
      <c r="H82" s="34">
        <v>7.8439999999999996E-2</v>
      </c>
      <c r="I82" s="40">
        <f t="shared" si="6"/>
        <v>7.7765714285714285E-2</v>
      </c>
      <c r="J82" s="49">
        <f t="shared" si="7"/>
        <v>103.68761904761905</v>
      </c>
      <c r="K82" s="28">
        <v>7.868E-2</v>
      </c>
      <c r="L82" s="29">
        <v>7.1840000000000001E-2</v>
      </c>
      <c r="M82" s="29">
        <v>6.8570000000000006E-2</v>
      </c>
      <c r="N82" s="29">
        <v>7.6490000000000002E-2</v>
      </c>
      <c r="O82" s="29">
        <v>7.1480000000000002E-2</v>
      </c>
      <c r="P82" s="29">
        <v>7.2859999999999994E-2</v>
      </c>
      <c r="Q82" s="58">
        <v>7.3370000000000005E-2</v>
      </c>
      <c r="R82" s="40">
        <f t="shared" si="8"/>
        <v>7.3327142857142855E-2</v>
      </c>
      <c r="S82" s="49">
        <f t="shared" si="9"/>
        <v>97.769523809523804</v>
      </c>
      <c r="T82" s="28">
        <v>7.034E-2</v>
      </c>
      <c r="U82" s="29">
        <v>7.3160000000000003E-2</v>
      </c>
      <c r="V82" s="29">
        <v>7.331E-2</v>
      </c>
      <c r="W82" s="29">
        <v>7.2770000000000001E-2</v>
      </c>
      <c r="X82" s="29">
        <v>7.4329999999999993E-2</v>
      </c>
      <c r="Y82" s="29">
        <v>7.0349999999999996E-2</v>
      </c>
      <c r="Z82" s="74">
        <v>7.1590000000000001E-2</v>
      </c>
      <c r="AA82" s="40">
        <f t="shared" si="10"/>
        <v>7.2264285714285711E-2</v>
      </c>
      <c r="AB82" s="77">
        <f t="shared" si="11"/>
        <v>96.352380952380955</v>
      </c>
      <c r="AC82"/>
      <c r="AD82"/>
      <c r="AE82"/>
      <c r="AF82"/>
      <c r="AG82"/>
      <c r="AH82"/>
      <c r="AI82"/>
      <c r="AJ82"/>
    </row>
    <row r="83" spans="1:36" x14ac:dyDescent="0.25">
      <c r="A83" s="16" t="s">
        <v>82</v>
      </c>
      <c r="B83" s="28">
        <v>7.1840000000000001E-2</v>
      </c>
      <c r="C83" s="29">
        <v>7.1809999999999999E-2</v>
      </c>
      <c r="D83" s="29">
        <v>8.2589999999999997E-2</v>
      </c>
      <c r="E83" s="29">
        <v>6.1469999999999997E-2</v>
      </c>
      <c r="F83" s="29">
        <v>6.7460000000000006E-2</v>
      </c>
      <c r="G83" s="29">
        <v>9.2090000000000005E-2</v>
      </c>
      <c r="H83" s="34">
        <v>6.3850000000000004E-2</v>
      </c>
      <c r="I83" s="40">
        <f t="shared" si="6"/>
        <v>7.3015714285714295E-2</v>
      </c>
      <c r="J83" s="49">
        <f t="shared" si="7"/>
        <v>97.354285714285723</v>
      </c>
      <c r="K83" s="28">
        <v>8.3540000000000003E-2</v>
      </c>
      <c r="L83" s="29">
        <v>7.7920000000000003E-2</v>
      </c>
      <c r="M83" s="29">
        <v>5.8790000000000002E-2</v>
      </c>
      <c r="N83" s="29">
        <v>7.2559999999999999E-2</v>
      </c>
      <c r="O83" s="29">
        <v>6.7989999999999995E-2</v>
      </c>
      <c r="P83" s="29">
        <v>7.4800000000000005E-2</v>
      </c>
      <c r="Q83" s="58">
        <v>8.591E-2</v>
      </c>
      <c r="R83" s="40">
        <f t="shared" si="8"/>
        <v>7.450142857142858E-2</v>
      </c>
      <c r="S83" s="49">
        <f t="shared" si="9"/>
        <v>99.335238095238111</v>
      </c>
      <c r="T83" s="28">
        <v>6.207E-2</v>
      </c>
      <c r="U83" s="29">
        <v>6.7530000000000007E-2</v>
      </c>
      <c r="V83" s="29">
        <v>6.2939999999999996E-2</v>
      </c>
      <c r="W83" s="29">
        <v>6.4990000000000006E-2</v>
      </c>
      <c r="X83" s="29">
        <v>6.5600000000000006E-2</v>
      </c>
      <c r="Y83" s="29">
        <v>7.8030000000000002E-2</v>
      </c>
      <c r="Z83" s="74">
        <v>6.7360000000000003E-2</v>
      </c>
      <c r="AA83" s="40">
        <f t="shared" si="10"/>
        <v>6.6931428571428558E-2</v>
      </c>
      <c r="AB83" s="77">
        <f t="shared" si="11"/>
        <v>89.241904761904749</v>
      </c>
      <c r="AC83"/>
      <c r="AD83"/>
      <c r="AE83"/>
      <c r="AF83"/>
      <c r="AG83"/>
      <c r="AH83"/>
      <c r="AI83"/>
      <c r="AJ83"/>
    </row>
    <row r="84" spans="1:36" x14ac:dyDescent="0.25">
      <c r="A84" s="16" t="s">
        <v>83</v>
      </c>
      <c r="B84" s="28">
        <v>8.3000000000000004E-2</v>
      </c>
      <c r="C84" s="29">
        <v>4.4900000000000002E-2</v>
      </c>
      <c r="D84" s="29">
        <v>6.4409999999999995E-2</v>
      </c>
      <c r="E84" s="29">
        <v>7.9909999999999995E-2</v>
      </c>
      <c r="F84" s="29">
        <v>8.43E-2</v>
      </c>
      <c r="G84" s="29">
        <v>8.7029999999999996E-2</v>
      </c>
      <c r="H84" s="34">
        <v>0.10403999999999999</v>
      </c>
      <c r="I84" s="40">
        <f t="shared" si="6"/>
        <v>7.8227142857142856E-2</v>
      </c>
      <c r="J84" s="49">
        <f t="shared" si="7"/>
        <v>104.30285714285714</v>
      </c>
      <c r="K84" s="28">
        <v>7.0080000000000003E-2</v>
      </c>
      <c r="L84" s="29">
        <v>5.892E-2</v>
      </c>
      <c r="M84" s="29">
        <v>3.805E-2</v>
      </c>
      <c r="N84" s="29">
        <v>7.9329999999999998E-2</v>
      </c>
      <c r="O84" s="29">
        <v>5.629E-2</v>
      </c>
      <c r="P84" s="29">
        <v>5.2010000000000001E-2</v>
      </c>
      <c r="Q84" s="58">
        <v>6.6860000000000003E-2</v>
      </c>
      <c r="R84" s="40">
        <f t="shared" si="8"/>
        <v>6.0220000000000003E-2</v>
      </c>
      <c r="S84" s="49">
        <f t="shared" si="9"/>
        <v>80.293333333333337</v>
      </c>
      <c r="T84" s="28">
        <v>6.1800000000000001E-2</v>
      </c>
      <c r="U84" s="29">
        <v>7.3849999999999999E-2</v>
      </c>
      <c r="V84" s="29">
        <v>6.7909999999999998E-2</v>
      </c>
      <c r="W84" s="29">
        <v>6.701E-2</v>
      </c>
      <c r="X84" s="29">
        <v>9.3429999999999999E-2</v>
      </c>
      <c r="Y84" s="29">
        <v>8.8719999999999993E-2</v>
      </c>
      <c r="Z84" s="74">
        <v>6.9879999999999998E-2</v>
      </c>
      <c r="AA84" s="40">
        <f t="shared" si="10"/>
        <v>7.4657142857142852E-2</v>
      </c>
      <c r="AB84" s="77">
        <f t="shared" si="11"/>
        <v>99.542857142857144</v>
      </c>
      <c r="AC84"/>
      <c r="AD84"/>
      <c r="AE84"/>
      <c r="AF84"/>
      <c r="AG84"/>
      <c r="AH84"/>
      <c r="AI84"/>
      <c r="AJ84"/>
    </row>
    <row r="85" spans="1:36" x14ac:dyDescent="0.25">
      <c r="A85" s="16" t="s">
        <v>84</v>
      </c>
      <c r="B85" s="28">
        <v>7.7729999999999994E-2</v>
      </c>
      <c r="C85" s="29">
        <v>8.2589999999999997E-2</v>
      </c>
      <c r="D85" s="29">
        <v>7.1080000000000004E-2</v>
      </c>
      <c r="E85" s="29">
        <v>8.4199999999999997E-2</v>
      </c>
      <c r="F85" s="29">
        <v>7.3880000000000001E-2</v>
      </c>
      <c r="G85" s="29">
        <v>7.5880000000000003E-2</v>
      </c>
      <c r="H85" s="34">
        <v>7.4510000000000007E-2</v>
      </c>
      <c r="I85" s="40">
        <f t="shared" si="6"/>
        <v>7.7124285714285715E-2</v>
      </c>
      <c r="J85" s="49">
        <f t="shared" si="7"/>
        <v>102.83238095238096</v>
      </c>
      <c r="K85" s="28">
        <v>8.4220000000000003E-2</v>
      </c>
      <c r="L85" s="29">
        <v>7.6020000000000004E-2</v>
      </c>
      <c r="M85" s="29">
        <v>7.2029999999999997E-2</v>
      </c>
      <c r="N85" s="29">
        <v>7.7310000000000004E-2</v>
      </c>
      <c r="O85" s="29">
        <v>7.2510000000000005E-2</v>
      </c>
      <c r="P85" s="29">
        <v>7.7249999999999999E-2</v>
      </c>
      <c r="Q85" s="58">
        <v>8.0589999999999995E-2</v>
      </c>
      <c r="R85" s="40">
        <f t="shared" si="8"/>
        <v>7.7132857142857142E-2</v>
      </c>
      <c r="S85" s="49">
        <f t="shared" si="9"/>
        <v>102.84380952380954</v>
      </c>
      <c r="T85" s="28">
        <v>7.4069999999999997E-2</v>
      </c>
      <c r="U85" s="29">
        <v>7.7670000000000003E-2</v>
      </c>
      <c r="V85" s="29">
        <v>7.8750000000000001E-2</v>
      </c>
      <c r="W85" s="29">
        <v>7.6420000000000002E-2</v>
      </c>
      <c r="X85" s="29">
        <v>7.5319999999999998E-2</v>
      </c>
      <c r="Y85" s="29">
        <v>7.7799999999999994E-2</v>
      </c>
      <c r="Z85" s="74">
        <v>7.868E-2</v>
      </c>
      <c r="AA85" s="40">
        <f t="shared" si="10"/>
        <v>7.6958571428571418E-2</v>
      </c>
      <c r="AB85" s="77">
        <f t="shared" si="11"/>
        <v>102.61142857142855</v>
      </c>
      <c r="AC85"/>
      <c r="AD85"/>
      <c r="AE85"/>
      <c r="AF85"/>
      <c r="AG85"/>
      <c r="AH85"/>
      <c r="AI85"/>
      <c r="AJ85"/>
    </row>
    <row r="86" spans="1:36" x14ac:dyDescent="0.25">
      <c r="A86" s="16" t="s">
        <v>85</v>
      </c>
      <c r="B86" s="28">
        <v>7.2499999999999995E-2</v>
      </c>
      <c r="C86" s="29">
        <v>7.2660000000000002E-2</v>
      </c>
      <c r="D86" s="29">
        <v>6.9370000000000001E-2</v>
      </c>
      <c r="E86" s="29">
        <v>6.7269999999999996E-2</v>
      </c>
      <c r="F86" s="29">
        <v>7.3779999999999998E-2</v>
      </c>
      <c r="G86" s="29">
        <v>6.5750000000000003E-2</v>
      </c>
      <c r="H86" s="34">
        <v>7.1129999999999999E-2</v>
      </c>
      <c r="I86" s="40">
        <f t="shared" si="6"/>
        <v>7.0351428571428579E-2</v>
      </c>
      <c r="J86" s="49">
        <f t="shared" si="7"/>
        <v>93.80190476190478</v>
      </c>
      <c r="K86" s="28">
        <v>7.2359999999999994E-2</v>
      </c>
      <c r="L86" s="29">
        <v>7.4969999999999995E-2</v>
      </c>
      <c r="M86" s="29">
        <v>6.8019999999999997E-2</v>
      </c>
      <c r="N86" s="29">
        <v>7.0379999999999998E-2</v>
      </c>
      <c r="O86" s="29">
        <v>6.139E-2</v>
      </c>
      <c r="P86" s="29">
        <v>6.923E-2</v>
      </c>
      <c r="Q86" s="58">
        <v>6.8890000000000007E-2</v>
      </c>
      <c r="R86" s="40">
        <f t="shared" si="8"/>
        <v>6.9320000000000007E-2</v>
      </c>
      <c r="S86" s="49">
        <f t="shared" si="9"/>
        <v>92.426666666666677</v>
      </c>
      <c r="T86" s="28">
        <v>7.0879999999999999E-2</v>
      </c>
      <c r="U86" s="29">
        <v>7.2489999999999999E-2</v>
      </c>
      <c r="V86" s="29">
        <v>7.7219999999999997E-2</v>
      </c>
      <c r="W86" s="29">
        <v>7.4179999999999996E-2</v>
      </c>
      <c r="X86" s="29">
        <v>7.4859999999999996E-2</v>
      </c>
      <c r="Y86" s="29">
        <v>6.5860000000000002E-2</v>
      </c>
      <c r="Z86" s="74">
        <v>6.7699999999999996E-2</v>
      </c>
      <c r="AA86" s="40">
        <f t="shared" si="10"/>
        <v>7.1884285714285706E-2</v>
      </c>
      <c r="AB86" s="77">
        <f t="shared" si="11"/>
        <v>95.84571428571428</v>
      </c>
      <c r="AC86"/>
      <c r="AD86"/>
      <c r="AE86"/>
      <c r="AF86"/>
      <c r="AG86"/>
      <c r="AH86"/>
      <c r="AI86"/>
      <c r="AJ86"/>
    </row>
    <row r="87" spans="1:36" x14ac:dyDescent="0.25">
      <c r="A87" s="16" t="s">
        <v>86</v>
      </c>
      <c r="B87" s="28">
        <v>7.5950000000000004E-2</v>
      </c>
      <c r="C87" s="29">
        <v>7.8210000000000002E-2</v>
      </c>
      <c r="D87" s="29">
        <v>7.2840000000000002E-2</v>
      </c>
      <c r="E87" s="29">
        <v>7.8240000000000004E-2</v>
      </c>
      <c r="F87" s="29">
        <v>7.8439999999999996E-2</v>
      </c>
      <c r="G87" s="29">
        <v>7.5270000000000004E-2</v>
      </c>
      <c r="H87" s="34">
        <v>7.4149999999999994E-2</v>
      </c>
      <c r="I87" s="40">
        <f t="shared" si="6"/>
        <v>7.6157142857142882E-2</v>
      </c>
      <c r="J87" s="49">
        <f t="shared" si="7"/>
        <v>101.54285714285717</v>
      </c>
      <c r="K87" s="28">
        <v>8.5019999999999998E-2</v>
      </c>
      <c r="L87" s="29">
        <v>7.1279999999999996E-2</v>
      </c>
      <c r="M87" s="29">
        <v>6.8220000000000003E-2</v>
      </c>
      <c r="N87" s="29">
        <v>7.4819999999999998E-2</v>
      </c>
      <c r="O87" s="29">
        <v>7.2510000000000005E-2</v>
      </c>
      <c r="P87" s="29">
        <v>7.2669999999999998E-2</v>
      </c>
      <c r="Q87" s="58">
        <v>7.4730000000000005E-2</v>
      </c>
      <c r="R87" s="40">
        <f t="shared" si="8"/>
        <v>7.4178571428571427E-2</v>
      </c>
      <c r="S87" s="49">
        <f t="shared" si="9"/>
        <v>98.904761904761912</v>
      </c>
      <c r="T87" s="28">
        <v>7.2749999999999995E-2</v>
      </c>
      <c r="U87" s="29">
        <v>7.3330000000000006E-2</v>
      </c>
      <c r="V87" s="29">
        <v>7.6350000000000001E-2</v>
      </c>
      <c r="W87" s="29">
        <v>7.3200000000000001E-2</v>
      </c>
      <c r="X87" s="29">
        <v>7.6420000000000002E-2</v>
      </c>
      <c r="Y87" s="29">
        <v>7.5160000000000005E-2</v>
      </c>
      <c r="Z87" s="74">
        <v>7.4740000000000001E-2</v>
      </c>
      <c r="AA87" s="40">
        <f t="shared" si="10"/>
        <v>7.4564285714285722E-2</v>
      </c>
      <c r="AB87" s="77">
        <f t="shared" si="11"/>
        <v>99.419047619047632</v>
      </c>
      <c r="AC87"/>
      <c r="AD87"/>
      <c r="AE87"/>
      <c r="AF87"/>
      <c r="AG87"/>
      <c r="AH87"/>
      <c r="AI87"/>
      <c r="AJ87"/>
    </row>
    <row r="88" spans="1:36" x14ac:dyDescent="0.25">
      <c r="A88" s="16" t="s">
        <v>87</v>
      </c>
      <c r="B88" s="28">
        <v>7.0580000000000004E-2</v>
      </c>
      <c r="C88" s="29">
        <v>8.3769999999999997E-2</v>
      </c>
      <c r="D88" s="29">
        <v>7.2639999999999996E-2</v>
      </c>
      <c r="E88" s="29">
        <v>8.1769999999999995E-2</v>
      </c>
      <c r="F88" s="29">
        <v>6.9620000000000001E-2</v>
      </c>
      <c r="G88" s="29">
        <v>7.5679999999999997E-2</v>
      </c>
      <c r="H88" s="34">
        <v>7.0489999999999997E-2</v>
      </c>
      <c r="I88" s="40">
        <f t="shared" si="6"/>
        <v>7.49357142857143E-2</v>
      </c>
      <c r="J88" s="49">
        <f t="shared" si="7"/>
        <v>99.914285714285739</v>
      </c>
      <c r="K88" s="28">
        <v>9.1230000000000006E-2</v>
      </c>
      <c r="L88" s="29">
        <v>8.3280000000000007E-2</v>
      </c>
      <c r="M88" s="29">
        <v>6.5240000000000006E-2</v>
      </c>
      <c r="N88" s="29">
        <v>7.9810000000000006E-2</v>
      </c>
      <c r="O88" s="29">
        <v>6.8250000000000005E-2</v>
      </c>
      <c r="P88" s="29">
        <v>7.9350000000000004E-2</v>
      </c>
      <c r="Q88" s="58">
        <v>8.7940000000000004E-2</v>
      </c>
      <c r="R88" s="40">
        <f t="shared" si="8"/>
        <v>7.9300000000000009E-2</v>
      </c>
      <c r="S88" s="49">
        <f t="shared" si="9"/>
        <v>105.73333333333335</v>
      </c>
      <c r="T88" s="28">
        <v>7.9170000000000004E-2</v>
      </c>
      <c r="U88" s="29">
        <v>7.9039999999999999E-2</v>
      </c>
      <c r="V88" s="29">
        <v>8.0149999999999999E-2</v>
      </c>
      <c r="W88" s="29">
        <v>7.5569999999999998E-2</v>
      </c>
      <c r="X88" s="29">
        <v>6.923E-2</v>
      </c>
      <c r="Y88" s="29">
        <v>7.2099999999999997E-2</v>
      </c>
      <c r="Z88" s="74">
        <v>8.3799999999999999E-2</v>
      </c>
      <c r="AA88" s="40">
        <f t="shared" si="10"/>
        <v>7.700857142857144E-2</v>
      </c>
      <c r="AB88" s="77">
        <f t="shared" si="11"/>
        <v>102.67809523809525</v>
      </c>
      <c r="AC88"/>
      <c r="AD88"/>
      <c r="AE88"/>
      <c r="AF88"/>
      <c r="AG88"/>
      <c r="AH88"/>
      <c r="AI88"/>
      <c r="AJ88"/>
    </row>
    <row r="89" spans="1:36" x14ac:dyDescent="0.25">
      <c r="A89" s="16" t="s">
        <v>88</v>
      </c>
      <c r="B89" s="28">
        <v>6.6500000000000004E-2</v>
      </c>
      <c r="C89" s="29">
        <v>6.7669999999999994E-2</v>
      </c>
      <c r="D89" s="29">
        <v>7.0949999999999999E-2</v>
      </c>
      <c r="E89" s="29">
        <v>5.4019999999999999E-2</v>
      </c>
      <c r="F89" s="29">
        <v>9.042E-2</v>
      </c>
      <c r="G89" s="29">
        <v>6.2239999999999997E-2</v>
      </c>
      <c r="H89" s="34">
        <v>5.8319999999999997E-2</v>
      </c>
      <c r="I89" s="40">
        <f t="shared" si="6"/>
        <v>6.7160000000000011E-2</v>
      </c>
      <c r="J89" s="49">
        <f t="shared" si="7"/>
        <v>89.546666666666681</v>
      </c>
      <c r="K89" s="28">
        <v>7.8799999999999995E-2</v>
      </c>
      <c r="L89" s="29">
        <v>6.8449999999999997E-2</v>
      </c>
      <c r="M89" s="29">
        <v>7.8789999999999999E-2</v>
      </c>
      <c r="N89" s="29">
        <v>7.1910000000000002E-2</v>
      </c>
      <c r="O89" s="29">
        <v>6.6919999999999993E-2</v>
      </c>
      <c r="P89" s="29">
        <v>8.1420000000000006E-2</v>
      </c>
      <c r="Q89" s="58">
        <v>7.6119999999999993E-2</v>
      </c>
      <c r="R89" s="40">
        <f t="shared" si="8"/>
        <v>7.4629999999999988E-2</v>
      </c>
      <c r="S89" s="49">
        <f t="shared" si="9"/>
        <v>99.506666666666661</v>
      </c>
      <c r="T89" s="28">
        <v>9.1410000000000005E-2</v>
      </c>
      <c r="U89" s="29">
        <v>7.4719999999999995E-2</v>
      </c>
      <c r="V89" s="29">
        <v>8.0879999999999994E-2</v>
      </c>
      <c r="W89" s="29">
        <v>8.2119999999999999E-2</v>
      </c>
      <c r="X89" s="29">
        <v>6.5790000000000001E-2</v>
      </c>
      <c r="Y89" s="29">
        <v>7.0690000000000003E-2</v>
      </c>
      <c r="Z89" s="74">
        <v>8.3339999999999997E-2</v>
      </c>
      <c r="AA89" s="40">
        <f t="shared" si="10"/>
        <v>7.8421428571428572E-2</v>
      </c>
      <c r="AB89" s="77">
        <f t="shared" si="11"/>
        <v>104.56190476190477</v>
      </c>
      <c r="AC89"/>
      <c r="AD89"/>
      <c r="AE89"/>
      <c r="AF89"/>
      <c r="AG89"/>
      <c r="AH89"/>
      <c r="AI89"/>
      <c r="AJ89"/>
    </row>
    <row r="90" spans="1:36" x14ac:dyDescent="0.25">
      <c r="A90" s="16" t="s">
        <v>89</v>
      </c>
      <c r="B90" s="28">
        <v>7.5249999999999997E-2</v>
      </c>
      <c r="C90" s="29">
        <v>8.3409999999999998E-2</v>
      </c>
      <c r="D90" s="29">
        <v>7.5090000000000004E-2</v>
      </c>
      <c r="E90" s="29">
        <v>8.1780000000000005E-2</v>
      </c>
      <c r="F90" s="29">
        <v>7.6289999999999997E-2</v>
      </c>
      <c r="G90" s="29">
        <v>7.9549999999999996E-2</v>
      </c>
      <c r="H90" s="34">
        <v>8.0119999999999997E-2</v>
      </c>
      <c r="I90" s="40">
        <f t="shared" si="6"/>
        <v>7.8784285714285723E-2</v>
      </c>
      <c r="J90" s="49">
        <f t="shared" si="7"/>
        <v>105.0457142857143</v>
      </c>
      <c r="K90" s="28">
        <v>8.5949999999999999E-2</v>
      </c>
      <c r="L90" s="29">
        <v>7.4990000000000001E-2</v>
      </c>
      <c r="M90" s="29">
        <v>7.4880000000000002E-2</v>
      </c>
      <c r="N90" s="29">
        <v>8.1939999999999999E-2</v>
      </c>
      <c r="O90" s="29">
        <v>7.5050000000000006E-2</v>
      </c>
      <c r="P90" s="29">
        <v>8.1670000000000006E-2</v>
      </c>
      <c r="Q90" s="58">
        <v>8.1689999999999999E-2</v>
      </c>
      <c r="R90" s="40">
        <f t="shared" si="8"/>
        <v>7.9452857142857145E-2</v>
      </c>
      <c r="S90" s="49">
        <f t="shared" si="9"/>
        <v>105.93714285714286</v>
      </c>
      <c r="T90" s="28">
        <v>7.3620000000000005E-2</v>
      </c>
      <c r="U90" s="29">
        <v>7.1970000000000006E-2</v>
      </c>
      <c r="V90" s="29">
        <v>7.6869999999999994E-2</v>
      </c>
      <c r="W90" s="29">
        <v>7.6649999999999996E-2</v>
      </c>
      <c r="X90" s="29">
        <v>7.8170000000000003E-2</v>
      </c>
      <c r="Y90" s="29">
        <v>7.374E-2</v>
      </c>
      <c r="Z90" s="74">
        <v>7.4349999999999999E-2</v>
      </c>
      <c r="AA90" s="40">
        <f t="shared" si="10"/>
        <v>7.5052857142857143E-2</v>
      </c>
      <c r="AB90" s="77">
        <f t="shared" si="11"/>
        <v>100.0704761904762</v>
      </c>
      <c r="AC90"/>
      <c r="AD90"/>
      <c r="AE90"/>
      <c r="AF90"/>
      <c r="AG90"/>
      <c r="AH90"/>
      <c r="AI90"/>
      <c r="AJ90"/>
    </row>
    <row r="91" spans="1:36" x14ac:dyDescent="0.25">
      <c r="A91" s="16" t="s">
        <v>90</v>
      </c>
      <c r="B91" s="28">
        <v>6.9680000000000006E-2</v>
      </c>
      <c r="C91" s="29">
        <v>7.5319999999999998E-2</v>
      </c>
      <c r="D91" s="29">
        <v>6.7409999999999998E-2</v>
      </c>
      <c r="E91" s="29">
        <v>7.2289999999999993E-2</v>
      </c>
      <c r="F91" s="29">
        <v>6.4699999999999994E-2</v>
      </c>
      <c r="G91" s="29">
        <v>6.1519999999999998E-2</v>
      </c>
      <c r="H91" s="34">
        <v>6.6280000000000006E-2</v>
      </c>
      <c r="I91" s="40">
        <f t="shared" si="6"/>
        <v>6.8171428571428577E-2</v>
      </c>
      <c r="J91" s="49">
        <f t="shared" si="7"/>
        <v>90.895238095238113</v>
      </c>
      <c r="K91" s="28">
        <v>6.8150000000000002E-2</v>
      </c>
      <c r="L91" s="29">
        <v>6.7409999999999998E-2</v>
      </c>
      <c r="M91" s="29">
        <v>6.6360000000000002E-2</v>
      </c>
      <c r="N91" s="29">
        <v>6.8919999999999995E-2</v>
      </c>
      <c r="O91" s="29">
        <v>6.2909999999999994E-2</v>
      </c>
      <c r="P91" s="29">
        <v>6.7339999999999997E-2</v>
      </c>
      <c r="Q91" s="58">
        <v>6.4920000000000005E-2</v>
      </c>
      <c r="R91" s="40">
        <f t="shared" si="8"/>
        <v>6.6572857142857142E-2</v>
      </c>
      <c r="S91" s="49">
        <f t="shared" si="9"/>
        <v>88.763809523809527</v>
      </c>
      <c r="T91" s="28">
        <v>7.467E-2</v>
      </c>
      <c r="U91" s="29">
        <v>7.0559999999999998E-2</v>
      </c>
      <c r="V91" s="29">
        <v>6.9400000000000003E-2</v>
      </c>
      <c r="W91" s="29">
        <v>6.4479999999999996E-2</v>
      </c>
      <c r="X91" s="29">
        <v>6.9559999999999997E-2</v>
      </c>
      <c r="Y91" s="29">
        <v>6.2480000000000001E-2</v>
      </c>
      <c r="Z91" s="74">
        <v>6.1800000000000001E-2</v>
      </c>
      <c r="AA91" s="40">
        <f t="shared" si="10"/>
        <v>6.7564285714285716E-2</v>
      </c>
      <c r="AB91" s="77">
        <f t="shared" si="11"/>
        <v>90.085714285714289</v>
      </c>
      <c r="AC91"/>
      <c r="AD91"/>
      <c r="AE91"/>
      <c r="AF91"/>
      <c r="AG91"/>
      <c r="AH91"/>
      <c r="AI91"/>
      <c r="AJ91"/>
    </row>
    <row r="92" spans="1:36" x14ac:dyDescent="0.25">
      <c r="A92" s="16" t="s">
        <v>91</v>
      </c>
      <c r="B92" s="28">
        <v>7.3870000000000005E-2</v>
      </c>
      <c r="C92" s="29">
        <v>8.1479999999999997E-2</v>
      </c>
      <c r="D92" s="29">
        <v>7.7280000000000001E-2</v>
      </c>
      <c r="E92" s="29">
        <v>8.3339999999999997E-2</v>
      </c>
      <c r="F92" s="29">
        <v>7.7439999999999995E-2</v>
      </c>
      <c r="G92" s="29">
        <v>7.8420000000000004E-2</v>
      </c>
      <c r="H92" s="34">
        <v>7.4310000000000001E-2</v>
      </c>
      <c r="I92" s="40">
        <f t="shared" si="6"/>
        <v>7.8019999999999992E-2</v>
      </c>
      <c r="J92" s="49">
        <f t="shared" si="7"/>
        <v>104.02666666666667</v>
      </c>
      <c r="K92" s="28">
        <v>7.7619999999999995E-2</v>
      </c>
      <c r="L92" s="29">
        <v>7.1290000000000006E-2</v>
      </c>
      <c r="M92" s="29">
        <v>6.9690000000000002E-2</v>
      </c>
      <c r="N92" s="29">
        <v>7.2690000000000005E-2</v>
      </c>
      <c r="O92" s="29">
        <v>6.7100000000000007E-2</v>
      </c>
      <c r="P92" s="29">
        <v>7.4520000000000003E-2</v>
      </c>
      <c r="Q92" s="58">
        <v>7.0629999999999998E-2</v>
      </c>
      <c r="R92" s="40">
        <f t="shared" si="8"/>
        <v>7.1934285714285714E-2</v>
      </c>
      <c r="S92" s="49">
        <f t="shared" si="9"/>
        <v>95.912380952380957</v>
      </c>
      <c r="T92" s="28">
        <v>8.2549999999999998E-2</v>
      </c>
      <c r="U92" s="29">
        <v>7.757E-2</v>
      </c>
      <c r="V92" s="29">
        <v>7.7539999999999998E-2</v>
      </c>
      <c r="W92" s="29">
        <v>7.6119999999999993E-2</v>
      </c>
      <c r="X92" s="29">
        <v>7.8340000000000007E-2</v>
      </c>
      <c r="Y92" s="29">
        <v>7.5639999999999999E-2</v>
      </c>
      <c r="Z92" s="74">
        <v>7.868E-2</v>
      </c>
      <c r="AA92" s="40">
        <f t="shared" si="10"/>
        <v>7.8062857142857128E-2</v>
      </c>
      <c r="AB92" s="77">
        <f t="shared" si="11"/>
        <v>104.08380952380951</v>
      </c>
      <c r="AC92"/>
      <c r="AD92"/>
      <c r="AE92"/>
      <c r="AF92"/>
      <c r="AG92"/>
      <c r="AH92"/>
      <c r="AI92"/>
      <c r="AJ92"/>
    </row>
    <row r="93" spans="1:36" x14ac:dyDescent="0.25">
      <c r="A93" s="16" t="s">
        <v>92</v>
      </c>
      <c r="B93" s="28">
        <v>7.6939999999999995E-2</v>
      </c>
      <c r="C93" s="29">
        <v>7.7020000000000005E-2</v>
      </c>
      <c r="D93" s="29">
        <v>7.3620000000000005E-2</v>
      </c>
      <c r="E93" s="29">
        <v>7.8729999999999994E-2</v>
      </c>
      <c r="F93" s="29">
        <v>7.5560000000000002E-2</v>
      </c>
      <c r="G93" s="29">
        <v>7.4709999999999999E-2</v>
      </c>
      <c r="H93" s="34">
        <v>7.7200000000000005E-2</v>
      </c>
      <c r="I93" s="40">
        <f t="shared" si="6"/>
        <v>7.6254285714285719E-2</v>
      </c>
      <c r="J93" s="49">
        <f t="shared" si="7"/>
        <v>101.67238095238096</v>
      </c>
      <c r="K93" s="28">
        <v>8.233E-2</v>
      </c>
      <c r="L93" s="29">
        <v>7.5639999999999999E-2</v>
      </c>
      <c r="M93" s="29">
        <v>6.9290000000000004E-2</v>
      </c>
      <c r="N93" s="29">
        <v>8.1909999999999997E-2</v>
      </c>
      <c r="O93" s="29">
        <v>7.2499999999999995E-2</v>
      </c>
      <c r="P93" s="29">
        <v>7.5719999999999996E-2</v>
      </c>
      <c r="Q93" s="58">
        <v>7.9490000000000005E-2</v>
      </c>
      <c r="R93" s="40">
        <f t="shared" si="8"/>
        <v>7.6697142857142867E-2</v>
      </c>
      <c r="S93" s="49">
        <f t="shared" si="9"/>
        <v>102.26285714285717</v>
      </c>
      <c r="T93" s="28">
        <v>7.5270000000000004E-2</v>
      </c>
      <c r="U93" s="29">
        <v>7.6789999999999997E-2</v>
      </c>
      <c r="V93" s="29">
        <v>7.911E-2</v>
      </c>
      <c r="W93" s="29">
        <v>7.7229999999999993E-2</v>
      </c>
      <c r="X93" s="29">
        <v>7.7210000000000001E-2</v>
      </c>
      <c r="Y93" s="29">
        <v>7.2959999999999997E-2</v>
      </c>
      <c r="Z93" s="74">
        <v>7.4800000000000005E-2</v>
      </c>
      <c r="AA93" s="40">
        <f t="shared" si="10"/>
        <v>7.6195714285714283E-2</v>
      </c>
      <c r="AB93" s="77">
        <f t="shared" si="11"/>
        <v>101.59428571428573</v>
      </c>
      <c r="AC93"/>
      <c r="AD93"/>
      <c r="AE93"/>
      <c r="AF93"/>
      <c r="AG93"/>
      <c r="AH93"/>
      <c r="AI93"/>
      <c r="AJ93"/>
    </row>
    <row r="94" spans="1:36" x14ac:dyDescent="0.25">
      <c r="A94" s="16" t="s">
        <v>93</v>
      </c>
      <c r="B94" s="28">
        <v>8.0079999999999998E-2</v>
      </c>
      <c r="C94" s="29">
        <v>6.148E-2</v>
      </c>
      <c r="D94" s="29">
        <v>6.7330000000000001E-2</v>
      </c>
      <c r="E94" s="29">
        <v>6.1940000000000002E-2</v>
      </c>
      <c r="F94" s="29">
        <v>2.504E-2</v>
      </c>
      <c r="G94" s="29">
        <v>4.8469999999999999E-2</v>
      </c>
      <c r="H94" s="34">
        <v>4.403E-2</v>
      </c>
      <c r="I94" s="40">
        <f t="shared" si="6"/>
        <v>5.5481428571428577E-2</v>
      </c>
      <c r="J94" s="49">
        <f t="shared" si="7"/>
        <v>73.975238095238112</v>
      </c>
      <c r="K94" s="28">
        <v>8.3140000000000006E-2</v>
      </c>
      <c r="L94" s="29">
        <v>7.1340000000000001E-2</v>
      </c>
      <c r="M94" s="29">
        <v>7.3539999999999994E-2</v>
      </c>
      <c r="N94" s="29">
        <v>6.5989999999999993E-2</v>
      </c>
      <c r="O94" s="29">
        <v>6.0920000000000002E-2</v>
      </c>
      <c r="P94" s="29">
        <v>5.6559999999999999E-2</v>
      </c>
      <c r="Q94" s="58">
        <v>7.2859999999999994E-2</v>
      </c>
      <c r="R94" s="40">
        <f t="shared" si="8"/>
        <v>6.9192857142857139E-2</v>
      </c>
      <c r="S94" s="49">
        <f t="shared" si="9"/>
        <v>92.257142857142867</v>
      </c>
      <c r="T94" s="28">
        <v>8.9700000000000002E-2</v>
      </c>
      <c r="U94" s="29">
        <v>0.10097</v>
      </c>
      <c r="V94" s="29">
        <v>8.7980000000000003E-2</v>
      </c>
      <c r="W94" s="29">
        <v>8.7040000000000006E-2</v>
      </c>
      <c r="X94" s="29">
        <v>7.7499999999999999E-2</v>
      </c>
      <c r="Y94" s="29">
        <v>7.5670000000000001E-2</v>
      </c>
      <c r="Z94" s="74">
        <v>7.9589999999999994E-2</v>
      </c>
      <c r="AA94" s="40">
        <f t="shared" si="10"/>
        <v>8.5492857142857134E-2</v>
      </c>
      <c r="AB94" s="77">
        <f t="shared" si="11"/>
        <v>113.99047619047617</v>
      </c>
      <c r="AC94"/>
      <c r="AD94"/>
      <c r="AE94"/>
      <c r="AF94"/>
      <c r="AG94"/>
      <c r="AH94"/>
      <c r="AI94"/>
      <c r="AJ94"/>
    </row>
    <row r="95" spans="1:36" x14ac:dyDescent="0.25">
      <c r="A95" s="16" t="s">
        <v>94</v>
      </c>
      <c r="B95" s="28">
        <v>5.9700000000000003E-2</v>
      </c>
      <c r="C95" s="29">
        <v>7.5719999999999996E-2</v>
      </c>
      <c r="D95" s="29">
        <v>5.33E-2</v>
      </c>
      <c r="E95" s="29">
        <v>7.85E-2</v>
      </c>
      <c r="F95" s="29">
        <v>3.4790000000000001E-2</v>
      </c>
      <c r="G95" s="29">
        <v>5.5079999999999997E-2</v>
      </c>
      <c r="H95" s="34">
        <v>5.1830000000000001E-2</v>
      </c>
      <c r="I95" s="40">
        <f t="shared" si="6"/>
        <v>5.8417142857142855E-2</v>
      </c>
      <c r="J95" s="49">
        <f t="shared" si="7"/>
        <v>77.889523809523808</v>
      </c>
      <c r="K95" s="28">
        <v>7.5749999999999998E-2</v>
      </c>
      <c r="L95" s="29">
        <v>6.275E-2</v>
      </c>
      <c r="M95" s="29">
        <v>6.7400000000000002E-2</v>
      </c>
      <c r="N95" s="29">
        <v>7.9159999999999994E-2</v>
      </c>
      <c r="O95" s="29">
        <v>9.6390000000000003E-2</v>
      </c>
      <c r="P95" s="29">
        <v>4.9450000000000001E-2</v>
      </c>
      <c r="Q95" s="58">
        <v>8.0439999999999998E-2</v>
      </c>
      <c r="R95" s="40">
        <f t="shared" si="8"/>
        <v>7.3048571428571435E-2</v>
      </c>
      <c r="S95" s="49">
        <f t="shared" si="9"/>
        <v>97.398095238095252</v>
      </c>
      <c r="T95" s="28">
        <v>7.8320000000000001E-2</v>
      </c>
      <c r="U95" s="29">
        <v>9.9529999999999993E-2</v>
      </c>
      <c r="V95" s="29">
        <v>9.1160000000000005E-2</v>
      </c>
      <c r="W95" s="29">
        <v>9.3109999999999998E-2</v>
      </c>
      <c r="X95" s="29">
        <v>7.2550000000000003E-2</v>
      </c>
      <c r="Y95" s="29">
        <v>9.4589999999999994E-2</v>
      </c>
      <c r="Z95" s="74">
        <v>0.10273</v>
      </c>
      <c r="AA95" s="40">
        <f t="shared" si="10"/>
        <v>9.0284285714285706E-2</v>
      </c>
      <c r="AB95" s="77">
        <f t="shared" si="11"/>
        <v>120.37904761904761</v>
      </c>
      <c r="AC95"/>
      <c r="AD95"/>
      <c r="AE95"/>
      <c r="AF95"/>
      <c r="AG95"/>
      <c r="AH95"/>
      <c r="AI95"/>
      <c r="AJ95"/>
    </row>
    <row r="96" spans="1:36" x14ac:dyDescent="0.25">
      <c r="A96" s="16" t="s">
        <v>95</v>
      </c>
      <c r="B96" s="28">
        <v>7.2160000000000002E-2</v>
      </c>
      <c r="C96" s="29">
        <v>7.2499999999999995E-2</v>
      </c>
      <c r="D96" s="29">
        <v>5.101E-2</v>
      </c>
      <c r="E96" s="29">
        <v>6.2820000000000001E-2</v>
      </c>
      <c r="F96" s="29">
        <v>5.806E-2</v>
      </c>
      <c r="G96" s="29">
        <v>4.6949999999999999E-2</v>
      </c>
      <c r="H96" s="34">
        <v>5.144E-2</v>
      </c>
      <c r="I96" s="40">
        <f t="shared" si="6"/>
        <v>5.9277142857142855E-2</v>
      </c>
      <c r="J96" s="49">
        <f t="shared" si="7"/>
        <v>79.03619047619047</v>
      </c>
      <c r="K96" s="28">
        <v>7.7740000000000004E-2</v>
      </c>
      <c r="L96" s="29">
        <v>7.6469999999999996E-2</v>
      </c>
      <c r="M96" s="29">
        <v>7.0029999999999995E-2</v>
      </c>
      <c r="N96" s="29">
        <v>7.5329999999999994E-2</v>
      </c>
      <c r="O96" s="29">
        <v>7.0029999999999995E-2</v>
      </c>
      <c r="P96" s="29">
        <v>6.9849999999999995E-2</v>
      </c>
      <c r="Q96" s="58">
        <v>7.2120000000000004E-2</v>
      </c>
      <c r="R96" s="40">
        <f t="shared" si="8"/>
        <v>7.3081428571428561E-2</v>
      </c>
      <c r="S96" s="49">
        <f t="shared" si="9"/>
        <v>97.441904761904752</v>
      </c>
      <c r="T96" s="28">
        <v>7.6350000000000001E-2</v>
      </c>
      <c r="U96" s="29">
        <v>7.2309999999999999E-2</v>
      </c>
      <c r="V96" s="29">
        <v>7.9149999999999998E-2</v>
      </c>
      <c r="W96" s="29">
        <v>6.9879999999999998E-2</v>
      </c>
      <c r="X96" s="29">
        <v>7.3080000000000006E-2</v>
      </c>
      <c r="Y96" s="29">
        <v>7.621E-2</v>
      </c>
      <c r="Z96" s="74">
        <v>7.417E-2</v>
      </c>
      <c r="AA96" s="40">
        <f t="shared" si="10"/>
        <v>7.4450000000000002E-2</v>
      </c>
      <c r="AB96" s="77">
        <f t="shared" si="11"/>
        <v>99.266666666666666</v>
      </c>
      <c r="AC96"/>
      <c r="AD96"/>
      <c r="AE96"/>
      <c r="AF96"/>
      <c r="AG96"/>
      <c r="AH96"/>
      <c r="AI96"/>
      <c r="AJ96"/>
    </row>
    <row r="97" spans="1:36" x14ac:dyDescent="0.25">
      <c r="A97" s="16" t="s">
        <v>96</v>
      </c>
      <c r="B97" s="28">
        <v>7.3719999999999994E-2</v>
      </c>
      <c r="C97" s="29">
        <v>7.7829999999999996E-2</v>
      </c>
      <c r="D97" s="29">
        <v>7.2620000000000004E-2</v>
      </c>
      <c r="E97" s="29">
        <v>7.4810000000000001E-2</v>
      </c>
      <c r="F97" s="29">
        <v>7.3620000000000005E-2</v>
      </c>
      <c r="G97" s="29">
        <v>7.6359999999999997E-2</v>
      </c>
      <c r="H97" s="34">
        <v>7.6950000000000005E-2</v>
      </c>
      <c r="I97" s="40">
        <f t="shared" si="6"/>
        <v>7.5130000000000002E-2</v>
      </c>
      <c r="J97" s="49">
        <f t="shared" si="7"/>
        <v>100.17333333333333</v>
      </c>
      <c r="K97" s="28">
        <v>8.2409999999999997E-2</v>
      </c>
      <c r="L97" s="29">
        <v>7.5630000000000003E-2</v>
      </c>
      <c r="M97" s="29">
        <v>7.0819999999999994E-2</v>
      </c>
      <c r="N97" s="29">
        <v>7.5880000000000003E-2</v>
      </c>
      <c r="O97" s="29">
        <v>7.263E-2</v>
      </c>
      <c r="P97" s="29">
        <v>7.5249999999999997E-2</v>
      </c>
      <c r="Q97" s="58">
        <v>7.6660000000000006E-2</v>
      </c>
      <c r="R97" s="40">
        <f t="shared" si="8"/>
        <v>7.5611428571428566E-2</v>
      </c>
      <c r="S97" s="49">
        <f t="shared" si="9"/>
        <v>100.81523809523809</v>
      </c>
      <c r="T97" s="28">
        <v>7.4590000000000004E-2</v>
      </c>
      <c r="U97" s="29">
        <v>7.4700000000000003E-2</v>
      </c>
      <c r="V97" s="29">
        <v>7.5730000000000006E-2</v>
      </c>
      <c r="W97" s="29">
        <v>7.4039999999999995E-2</v>
      </c>
      <c r="X97" s="29">
        <v>7.6119999999999993E-2</v>
      </c>
      <c r="Y97" s="29">
        <v>7.3520000000000002E-2</v>
      </c>
      <c r="Z97" s="74">
        <v>7.392E-2</v>
      </c>
      <c r="AA97" s="40">
        <f t="shared" si="10"/>
        <v>7.465999999999999E-2</v>
      </c>
      <c r="AB97" s="77">
        <f t="shared" si="11"/>
        <v>99.546666666666667</v>
      </c>
      <c r="AC97"/>
      <c r="AD97"/>
      <c r="AE97"/>
      <c r="AF97"/>
      <c r="AG97"/>
      <c r="AH97"/>
      <c r="AI97"/>
      <c r="AJ97"/>
    </row>
    <row r="98" spans="1:36" x14ac:dyDescent="0.25">
      <c r="A98" s="16" t="s">
        <v>97</v>
      </c>
      <c r="B98" s="28">
        <v>7.5850000000000001E-2</v>
      </c>
      <c r="C98" s="29">
        <v>6.9209999999999994E-2</v>
      </c>
      <c r="D98" s="29">
        <v>7.2929999999999995E-2</v>
      </c>
      <c r="E98" s="29">
        <v>6.4439999999999997E-2</v>
      </c>
      <c r="F98" s="29">
        <v>6.2010000000000003E-2</v>
      </c>
      <c r="G98" s="29">
        <v>7.7369999999999994E-2</v>
      </c>
      <c r="H98" s="34">
        <v>6.5379999999999994E-2</v>
      </c>
      <c r="I98" s="40">
        <f t="shared" si="6"/>
        <v>6.9598571428571426E-2</v>
      </c>
      <c r="J98" s="49">
        <f t="shared" si="7"/>
        <v>92.798095238095229</v>
      </c>
      <c r="K98" s="28">
        <v>8.4500000000000006E-2</v>
      </c>
      <c r="L98" s="29">
        <v>7.9589999999999994E-2</v>
      </c>
      <c r="M98" s="29">
        <v>6.4259999999999998E-2</v>
      </c>
      <c r="N98" s="29">
        <v>7.757E-2</v>
      </c>
      <c r="O98" s="29">
        <v>7.041E-2</v>
      </c>
      <c r="P98" s="29">
        <v>7.1129999999999999E-2</v>
      </c>
      <c r="Q98" s="58">
        <v>6.9290000000000004E-2</v>
      </c>
      <c r="R98" s="40">
        <f t="shared" si="8"/>
        <v>7.3821428571428566E-2</v>
      </c>
      <c r="S98" s="49">
        <f t="shared" si="9"/>
        <v>98.428571428571416</v>
      </c>
      <c r="T98" s="28">
        <v>7.4679999999999996E-2</v>
      </c>
      <c r="U98" s="29">
        <v>7.0569999999999994E-2</v>
      </c>
      <c r="V98" s="29">
        <v>7.8270000000000006E-2</v>
      </c>
      <c r="W98" s="29">
        <v>7.1199999999999999E-2</v>
      </c>
      <c r="X98" s="29">
        <v>7.6380000000000003E-2</v>
      </c>
      <c r="Y98" s="29">
        <v>6.5430000000000002E-2</v>
      </c>
      <c r="Z98" s="74">
        <v>7.6780000000000001E-2</v>
      </c>
      <c r="AA98" s="40">
        <f t="shared" si="10"/>
        <v>7.3329999999999992E-2</v>
      </c>
      <c r="AB98" s="77">
        <f t="shared" si="11"/>
        <v>97.773333333333326</v>
      </c>
      <c r="AC98"/>
      <c r="AD98"/>
      <c r="AE98"/>
      <c r="AF98"/>
      <c r="AG98"/>
      <c r="AH98"/>
      <c r="AI98"/>
      <c r="AJ98"/>
    </row>
    <row r="99" spans="1:36" x14ac:dyDescent="0.25">
      <c r="A99" s="16" t="s">
        <v>98</v>
      </c>
      <c r="B99" s="28">
        <v>7.6200000000000004E-2</v>
      </c>
      <c r="C99" s="29">
        <v>8.1989999999999993E-2</v>
      </c>
      <c r="D99" s="29">
        <v>7.5469999999999995E-2</v>
      </c>
      <c r="E99" s="29">
        <v>8.2019999999999996E-2</v>
      </c>
      <c r="F99" s="29">
        <v>8.269E-2</v>
      </c>
      <c r="G99" s="29">
        <v>7.6060000000000003E-2</v>
      </c>
      <c r="H99" s="34">
        <v>7.8310000000000005E-2</v>
      </c>
      <c r="I99" s="40">
        <f t="shared" si="6"/>
        <v>7.896285714285714E-2</v>
      </c>
      <c r="J99" s="49">
        <f t="shared" si="7"/>
        <v>105.28380952380954</v>
      </c>
      <c r="K99" s="28">
        <v>8.0769999999999995E-2</v>
      </c>
      <c r="L99" s="29">
        <v>7.5999999999999998E-2</v>
      </c>
      <c r="M99" s="29">
        <v>7.1679999999999994E-2</v>
      </c>
      <c r="N99" s="29">
        <v>7.6719999999999997E-2</v>
      </c>
      <c r="O99" s="29">
        <v>6.9839999999999999E-2</v>
      </c>
      <c r="P99" s="29">
        <v>7.2139999999999996E-2</v>
      </c>
      <c r="Q99" s="58">
        <v>7.8320000000000001E-2</v>
      </c>
      <c r="R99" s="40">
        <f t="shared" si="8"/>
        <v>7.506714285714286E-2</v>
      </c>
      <c r="S99" s="49">
        <f t="shared" si="9"/>
        <v>100.08952380952383</v>
      </c>
      <c r="T99" s="28">
        <v>7.8399999999999997E-2</v>
      </c>
      <c r="U99" s="29">
        <v>7.8939999999999996E-2</v>
      </c>
      <c r="V99" s="29">
        <v>8.3299999999999999E-2</v>
      </c>
      <c r="W99" s="29">
        <v>7.9759999999999998E-2</v>
      </c>
      <c r="X99" s="29">
        <v>8.0170000000000005E-2</v>
      </c>
      <c r="Y99" s="29">
        <v>7.6590000000000005E-2</v>
      </c>
      <c r="Z99" s="74">
        <v>7.8090000000000007E-2</v>
      </c>
      <c r="AA99" s="40">
        <f t="shared" si="10"/>
        <v>7.9321428571428571E-2</v>
      </c>
      <c r="AB99" s="77">
        <f t="shared" si="11"/>
        <v>105.76190476190477</v>
      </c>
      <c r="AC99"/>
      <c r="AD99"/>
      <c r="AE99"/>
      <c r="AF99"/>
      <c r="AG99"/>
      <c r="AH99"/>
      <c r="AI99"/>
      <c r="AJ99"/>
    </row>
    <row r="100" spans="1:36" x14ac:dyDescent="0.25">
      <c r="A100" s="16" t="s">
        <v>99</v>
      </c>
      <c r="B100" s="28">
        <v>6.9889999999999994E-2</v>
      </c>
      <c r="C100" s="29">
        <v>7.2410000000000002E-2</v>
      </c>
      <c r="D100" s="29">
        <v>7.2520000000000001E-2</v>
      </c>
      <c r="E100" s="29">
        <v>7.3669999999999999E-2</v>
      </c>
      <c r="F100" s="29">
        <v>7.1209999999999996E-2</v>
      </c>
      <c r="G100" s="29">
        <v>7.2150000000000006E-2</v>
      </c>
      <c r="H100" s="34">
        <v>7.3779999999999998E-2</v>
      </c>
      <c r="I100" s="40">
        <f t="shared" si="6"/>
        <v>7.2232857142857126E-2</v>
      </c>
      <c r="J100" s="49">
        <f t="shared" si="7"/>
        <v>96.310476190476166</v>
      </c>
      <c r="K100" s="28">
        <v>8.115E-2</v>
      </c>
      <c r="L100" s="29">
        <v>7.4300000000000005E-2</v>
      </c>
      <c r="M100" s="29">
        <v>6.6110000000000002E-2</v>
      </c>
      <c r="N100" s="29">
        <v>7.9100000000000004E-2</v>
      </c>
      <c r="O100" s="29">
        <v>6.9070000000000006E-2</v>
      </c>
      <c r="P100" s="29">
        <v>7.7789999999999998E-2</v>
      </c>
      <c r="Q100" s="58">
        <v>6.8519999999999998E-2</v>
      </c>
      <c r="R100" s="40">
        <f t="shared" si="8"/>
        <v>7.3720000000000008E-2</v>
      </c>
      <c r="S100" s="49">
        <f t="shared" si="9"/>
        <v>98.293333333333351</v>
      </c>
      <c r="T100" s="28">
        <v>7.3639999999999997E-2</v>
      </c>
      <c r="U100" s="29">
        <v>6.9029999999999994E-2</v>
      </c>
      <c r="V100" s="29">
        <v>8.3119999999999999E-2</v>
      </c>
      <c r="W100" s="29">
        <v>8.2170000000000007E-2</v>
      </c>
      <c r="X100" s="29">
        <v>6.4939999999999998E-2</v>
      </c>
      <c r="Y100" s="29">
        <v>6.6820000000000004E-2</v>
      </c>
      <c r="Z100" s="74">
        <v>6.8949999999999997E-2</v>
      </c>
      <c r="AA100" s="40">
        <f t="shared" si="10"/>
        <v>7.2667142857142847E-2</v>
      </c>
      <c r="AB100" s="77">
        <f t="shared" si="11"/>
        <v>96.889523809523808</v>
      </c>
      <c r="AC100"/>
      <c r="AD100"/>
      <c r="AE100"/>
      <c r="AF100"/>
      <c r="AG100"/>
      <c r="AH100"/>
      <c r="AI100"/>
      <c r="AJ100"/>
    </row>
    <row r="101" spans="1:36" x14ac:dyDescent="0.25">
      <c r="A101" s="16" t="s">
        <v>100</v>
      </c>
      <c r="B101" s="28">
        <v>7.7939999999999995E-2</v>
      </c>
      <c r="C101" s="29">
        <v>7.084E-2</v>
      </c>
      <c r="D101" s="29">
        <v>8.5290000000000005E-2</v>
      </c>
      <c r="E101" s="29">
        <v>7.9119999999999996E-2</v>
      </c>
      <c r="F101" s="29">
        <v>7.4060000000000001E-2</v>
      </c>
      <c r="G101" s="29">
        <v>7.9159999999999994E-2</v>
      </c>
      <c r="H101" s="34">
        <v>7.5149999999999995E-2</v>
      </c>
      <c r="I101" s="40">
        <f t="shared" si="6"/>
        <v>7.7365714285714288E-2</v>
      </c>
      <c r="J101" s="49">
        <f t="shared" si="7"/>
        <v>103.15428571428573</v>
      </c>
      <c r="K101" s="28">
        <v>8.0619999999999997E-2</v>
      </c>
      <c r="L101" s="29">
        <v>7.4499999999999997E-2</v>
      </c>
      <c r="M101" s="29">
        <v>7.2099999999999997E-2</v>
      </c>
      <c r="N101" s="29">
        <v>7.6060000000000003E-2</v>
      </c>
      <c r="O101" s="29">
        <v>7.2959999999999997E-2</v>
      </c>
      <c r="P101" s="29">
        <v>7.5639999999999999E-2</v>
      </c>
      <c r="Q101" s="58">
        <v>7.7499999999999999E-2</v>
      </c>
      <c r="R101" s="40">
        <f t="shared" si="8"/>
        <v>7.5625714285714282E-2</v>
      </c>
      <c r="S101" s="49">
        <f t="shared" si="9"/>
        <v>100.83428571428573</v>
      </c>
      <c r="T101" s="28">
        <v>8.0079999999999998E-2</v>
      </c>
      <c r="U101" s="29">
        <v>7.6009999999999994E-2</v>
      </c>
      <c r="V101" s="29">
        <v>8.0560000000000007E-2</v>
      </c>
      <c r="W101" s="29">
        <v>8.2949999999999996E-2</v>
      </c>
      <c r="X101" s="29">
        <v>7.825E-2</v>
      </c>
      <c r="Y101" s="29">
        <v>7.4980000000000005E-2</v>
      </c>
      <c r="Z101" s="74">
        <v>7.7700000000000005E-2</v>
      </c>
      <c r="AA101" s="40">
        <f t="shared" si="10"/>
        <v>7.8647142857142846E-2</v>
      </c>
      <c r="AB101" s="77">
        <f t="shared" si="11"/>
        <v>104.86285714285712</v>
      </c>
      <c r="AC101"/>
      <c r="AD101"/>
      <c r="AE101"/>
      <c r="AF101"/>
      <c r="AG101"/>
      <c r="AH101"/>
      <c r="AI101"/>
      <c r="AJ101"/>
    </row>
    <row r="102" spans="1:36" x14ac:dyDescent="0.25">
      <c r="A102" s="16" t="s">
        <v>101</v>
      </c>
      <c r="B102" s="28">
        <v>7.3499999999999996E-2</v>
      </c>
      <c r="C102" s="29">
        <v>6.6979999999999998E-2</v>
      </c>
      <c r="D102" s="29">
        <v>4.9459999999999997E-2</v>
      </c>
      <c r="E102" s="29">
        <v>6.3460000000000003E-2</v>
      </c>
      <c r="F102" s="29">
        <v>5.6910000000000002E-2</v>
      </c>
      <c r="G102" s="29">
        <v>4.3200000000000002E-2</v>
      </c>
      <c r="H102" s="34">
        <v>4.7160000000000001E-2</v>
      </c>
      <c r="I102" s="40">
        <f t="shared" si="6"/>
        <v>5.723857142857143E-2</v>
      </c>
      <c r="J102" s="49">
        <f t="shared" si="7"/>
        <v>76.318095238095239</v>
      </c>
      <c r="K102" s="28">
        <v>7.6780000000000001E-2</v>
      </c>
      <c r="L102" s="29">
        <v>6.4750000000000002E-2</v>
      </c>
      <c r="M102" s="29">
        <v>6.4960000000000004E-2</v>
      </c>
      <c r="N102" s="29">
        <v>7.3039999999999994E-2</v>
      </c>
      <c r="O102" s="29">
        <v>6.225E-2</v>
      </c>
      <c r="P102" s="29">
        <v>6.7489999999999994E-2</v>
      </c>
      <c r="Q102" s="58">
        <v>7.3550000000000004E-2</v>
      </c>
      <c r="R102" s="40">
        <f t="shared" si="8"/>
        <v>6.897428571428571E-2</v>
      </c>
      <c r="S102" s="49">
        <f t="shared" si="9"/>
        <v>91.965714285714284</v>
      </c>
      <c r="T102" s="28">
        <v>8.5500000000000007E-2</v>
      </c>
      <c r="U102" s="29">
        <v>8.0920000000000006E-2</v>
      </c>
      <c r="V102" s="29">
        <v>7.7630000000000005E-2</v>
      </c>
      <c r="W102" s="29">
        <v>7.0470000000000005E-2</v>
      </c>
      <c r="X102" s="29">
        <v>7.4929999999999997E-2</v>
      </c>
      <c r="Y102" s="29">
        <v>8.0979999999999996E-2</v>
      </c>
      <c r="Z102" s="74">
        <v>7.5170000000000001E-2</v>
      </c>
      <c r="AA102" s="40">
        <f t="shared" si="10"/>
        <v>7.7942857142857133E-2</v>
      </c>
      <c r="AB102" s="77">
        <f t="shared" si="11"/>
        <v>103.92380952380951</v>
      </c>
      <c r="AC102"/>
      <c r="AD102"/>
      <c r="AE102"/>
      <c r="AF102"/>
      <c r="AG102"/>
      <c r="AH102"/>
      <c r="AI102"/>
      <c r="AJ102"/>
    </row>
    <row r="103" spans="1:36" x14ac:dyDescent="0.25">
      <c r="A103" s="16" t="s">
        <v>102</v>
      </c>
      <c r="B103" s="28">
        <v>7.6300000000000007E-2</v>
      </c>
      <c r="C103" s="29">
        <v>7.6410000000000006E-2</v>
      </c>
      <c r="D103" s="29">
        <v>6.2170000000000003E-2</v>
      </c>
      <c r="E103" s="29">
        <v>7.8939999999999996E-2</v>
      </c>
      <c r="F103" s="29">
        <v>8.1390000000000004E-2</v>
      </c>
      <c r="G103" s="29">
        <v>7.5969999999999996E-2</v>
      </c>
      <c r="H103" s="34">
        <v>7.6780000000000001E-2</v>
      </c>
      <c r="I103" s="40">
        <f t="shared" si="6"/>
        <v>7.5422857142857139E-2</v>
      </c>
      <c r="J103" s="49">
        <f t="shared" si="7"/>
        <v>100.56380952380952</v>
      </c>
      <c r="K103" s="28">
        <v>7.6009999999999994E-2</v>
      </c>
      <c r="L103" s="29">
        <v>7.5639999999999999E-2</v>
      </c>
      <c r="M103" s="29">
        <v>7.1849999999999997E-2</v>
      </c>
      <c r="N103" s="29">
        <v>7.6069999999999999E-2</v>
      </c>
      <c r="O103" s="29">
        <v>7.2330000000000005E-2</v>
      </c>
      <c r="P103" s="29">
        <v>7.3779999999999998E-2</v>
      </c>
      <c r="Q103" s="58">
        <v>7.7170000000000002E-2</v>
      </c>
      <c r="R103" s="40">
        <f t="shared" si="8"/>
        <v>7.4692857142857144E-2</v>
      </c>
      <c r="S103" s="49">
        <f t="shared" si="9"/>
        <v>99.590476190476195</v>
      </c>
      <c r="T103" s="28">
        <v>7.7609999999999998E-2</v>
      </c>
      <c r="U103" s="29">
        <v>7.2419999999999998E-2</v>
      </c>
      <c r="V103" s="29">
        <v>7.7539999999999998E-2</v>
      </c>
      <c r="W103" s="29">
        <v>7.7909999999999993E-2</v>
      </c>
      <c r="X103" s="29">
        <v>7.7490000000000003E-2</v>
      </c>
      <c r="Y103" s="29">
        <v>7.3520000000000002E-2</v>
      </c>
      <c r="Z103" s="74">
        <v>7.9869999999999997E-2</v>
      </c>
      <c r="AA103" s="40">
        <f t="shared" si="10"/>
        <v>7.6622857142857131E-2</v>
      </c>
      <c r="AB103" s="77">
        <f t="shared" si="11"/>
        <v>102.16380952380952</v>
      </c>
      <c r="AC103"/>
      <c r="AD103"/>
      <c r="AE103"/>
      <c r="AF103"/>
      <c r="AG103"/>
      <c r="AH103"/>
      <c r="AI103"/>
      <c r="AJ103"/>
    </row>
    <row r="104" spans="1:36" x14ac:dyDescent="0.25">
      <c r="A104" s="16" t="s">
        <v>103</v>
      </c>
      <c r="B104" s="28">
        <v>7.2919999999999999E-2</v>
      </c>
      <c r="C104" s="29">
        <v>7.7880000000000005E-2</v>
      </c>
      <c r="D104" s="29">
        <v>7.0000000000000007E-2</v>
      </c>
      <c r="E104" s="29">
        <v>7.7969999999999998E-2</v>
      </c>
      <c r="F104" s="29">
        <v>7.2859999999999994E-2</v>
      </c>
      <c r="G104" s="29">
        <v>7.5679999999999997E-2</v>
      </c>
      <c r="H104" s="34">
        <v>7.5829999999999995E-2</v>
      </c>
      <c r="I104" s="40">
        <f t="shared" si="6"/>
        <v>7.4734285714285711E-2</v>
      </c>
      <c r="J104" s="49">
        <f t="shared" si="7"/>
        <v>99.645714285714277</v>
      </c>
      <c r="K104" s="28">
        <v>7.7249999999999999E-2</v>
      </c>
      <c r="L104" s="29">
        <v>7.4749999999999997E-2</v>
      </c>
      <c r="M104" s="29">
        <v>6.9989999999999997E-2</v>
      </c>
      <c r="N104" s="29">
        <v>7.6219999999999996E-2</v>
      </c>
      <c r="O104" s="29">
        <v>7.0290000000000005E-2</v>
      </c>
      <c r="P104" s="29">
        <v>7.3800000000000004E-2</v>
      </c>
      <c r="Q104" s="58">
        <v>7.3109999999999994E-2</v>
      </c>
      <c r="R104" s="40">
        <f t="shared" si="8"/>
        <v>7.3630000000000001E-2</v>
      </c>
      <c r="S104" s="49">
        <f t="shared" si="9"/>
        <v>98.173333333333332</v>
      </c>
      <c r="T104" s="28">
        <v>7.4560000000000001E-2</v>
      </c>
      <c r="U104" s="29">
        <v>7.5450000000000003E-2</v>
      </c>
      <c r="V104" s="29">
        <v>7.5730000000000006E-2</v>
      </c>
      <c r="W104" s="29">
        <v>7.3620000000000005E-2</v>
      </c>
      <c r="X104" s="29">
        <v>7.9479999999999995E-2</v>
      </c>
      <c r="Y104" s="29">
        <v>7.1940000000000004E-2</v>
      </c>
      <c r="Z104" s="74">
        <v>7.5200000000000003E-2</v>
      </c>
      <c r="AA104" s="40">
        <f t="shared" si="10"/>
        <v>7.5139999999999998E-2</v>
      </c>
      <c r="AB104" s="77">
        <f t="shared" si="11"/>
        <v>100.18666666666667</v>
      </c>
      <c r="AC104"/>
      <c r="AD104"/>
      <c r="AE104"/>
      <c r="AF104"/>
      <c r="AG104"/>
      <c r="AH104"/>
      <c r="AI104"/>
      <c r="AJ104"/>
    </row>
    <row r="105" spans="1:36" x14ac:dyDescent="0.25">
      <c r="A105" s="16" t="s">
        <v>104</v>
      </c>
      <c r="B105" s="28">
        <v>7.6300000000000007E-2</v>
      </c>
      <c r="C105" s="29">
        <v>8.0509999999999998E-2</v>
      </c>
      <c r="D105" s="29">
        <v>7.5670000000000001E-2</v>
      </c>
      <c r="E105" s="29">
        <v>8.0750000000000002E-2</v>
      </c>
      <c r="F105" s="29">
        <v>8.1979999999999997E-2</v>
      </c>
      <c r="G105" s="29">
        <v>8.3540000000000003E-2</v>
      </c>
      <c r="H105" s="34">
        <v>7.9589999999999994E-2</v>
      </c>
      <c r="I105" s="40">
        <f t="shared" si="6"/>
        <v>7.9762857142857149E-2</v>
      </c>
      <c r="J105" s="49">
        <f t="shared" si="7"/>
        <v>106.3504761904762</v>
      </c>
      <c r="K105" s="28">
        <v>8.0019999999999994E-2</v>
      </c>
      <c r="L105" s="29">
        <v>7.4529999999999999E-2</v>
      </c>
      <c r="M105" s="29">
        <v>6.8449999999999997E-2</v>
      </c>
      <c r="N105" s="29">
        <v>7.4719999999999995E-2</v>
      </c>
      <c r="O105" s="29">
        <v>7.0709999999999995E-2</v>
      </c>
      <c r="P105" s="29">
        <v>7.4779999999999999E-2</v>
      </c>
      <c r="Q105" s="58">
        <v>7.7240000000000003E-2</v>
      </c>
      <c r="R105" s="40">
        <f t="shared" si="8"/>
        <v>7.4349999999999999E-2</v>
      </c>
      <c r="S105" s="49">
        <f t="shared" si="9"/>
        <v>99.13333333333334</v>
      </c>
      <c r="T105" s="28">
        <v>7.893E-2</v>
      </c>
      <c r="U105" s="29">
        <v>7.9149999999999998E-2</v>
      </c>
      <c r="V105" s="29">
        <v>8.5370000000000001E-2</v>
      </c>
      <c r="W105" s="29">
        <v>7.9689999999999997E-2</v>
      </c>
      <c r="X105" s="29">
        <v>7.3950000000000002E-2</v>
      </c>
      <c r="Y105" s="29">
        <v>7.5120000000000006E-2</v>
      </c>
      <c r="Z105" s="74">
        <v>7.5880000000000003E-2</v>
      </c>
      <c r="AA105" s="40">
        <f t="shared" si="10"/>
        <v>7.8298571428571426E-2</v>
      </c>
      <c r="AB105" s="77">
        <f t="shared" si="11"/>
        <v>104.39809523809525</v>
      </c>
      <c r="AC105"/>
      <c r="AD105"/>
      <c r="AE105"/>
      <c r="AF105"/>
      <c r="AG105"/>
      <c r="AH105"/>
      <c r="AI105"/>
      <c r="AJ105"/>
    </row>
    <row r="106" spans="1:36" x14ac:dyDescent="0.25">
      <c r="A106" s="16" t="s">
        <v>105</v>
      </c>
      <c r="B106" s="28">
        <v>6.7430000000000004E-2</v>
      </c>
      <c r="C106" s="29">
        <v>7.4260000000000007E-2</v>
      </c>
      <c r="D106" s="29">
        <v>6.0229999999999999E-2</v>
      </c>
      <c r="E106" s="29">
        <v>6.5329999999999999E-2</v>
      </c>
      <c r="F106" s="29">
        <v>6.8059999999999996E-2</v>
      </c>
      <c r="G106" s="29">
        <v>5.9589999999999997E-2</v>
      </c>
      <c r="H106" s="34">
        <v>5.8819999999999997E-2</v>
      </c>
      <c r="I106" s="40">
        <f t="shared" si="6"/>
        <v>6.4817142857142851E-2</v>
      </c>
      <c r="J106" s="49">
        <f t="shared" si="7"/>
        <v>86.42285714285714</v>
      </c>
      <c r="K106" s="28">
        <v>8.1280000000000005E-2</v>
      </c>
      <c r="L106" s="29">
        <v>7.2730000000000003E-2</v>
      </c>
      <c r="M106" s="29">
        <v>6.7210000000000006E-2</v>
      </c>
      <c r="N106" s="29">
        <v>7.485E-2</v>
      </c>
      <c r="O106" s="29">
        <v>6.9800000000000001E-2</v>
      </c>
      <c r="P106" s="29">
        <v>6.8989999999999996E-2</v>
      </c>
      <c r="Q106" s="58">
        <v>7.1179999999999993E-2</v>
      </c>
      <c r="R106" s="40">
        <f t="shared" si="8"/>
        <v>7.2291428571428576E-2</v>
      </c>
      <c r="S106" s="49">
        <f t="shared" si="9"/>
        <v>96.388571428571439</v>
      </c>
      <c r="T106" s="28">
        <v>7.6380000000000003E-2</v>
      </c>
      <c r="U106" s="29">
        <v>7.3870000000000005E-2</v>
      </c>
      <c r="V106" s="29">
        <v>8.0839999999999995E-2</v>
      </c>
      <c r="W106" s="29">
        <v>7.6579999999999995E-2</v>
      </c>
      <c r="X106" s="29">
        <v>7.8950000000000006E-2</v>
      </c>
      <c r="Y106" s="29">
        <v>7.2529999999999997E-2</v>
      </c>
      <c r="Z106" s="74">
        <v>7.6139999999999999E-2</v>
      </c>
      <c r="AA106" s="40">
        <f t="shared" si="10"/>
        <v>7.647000000000001E-2</v>
      </c>
      <c r="AB106" s="77">
        <f t="shared" si="11"/>
        <v>101.96000000000002</v>
      </c>
      <c r="AC106"/>
      <c r="AD106"/>
      <c r="AE106"/>
      <c r="AF106"/>
      <c r="AG106"/>
      <c r="AH106"/>
      <c r="AI106"/>
      <c r="AJ106"/>
    </row>
    <row r="107" spans="1:36" x14ac:dyDescent="0.25">
      <c r="A107" s="16" t="s">
        <v>106</v>
      </c>
      <c r="B107" s="28">
        <v>7.3929999999999996E-2</v>
      </c>
      <c r="C107" s="29">
        <v>7.0489999999999997E-2</v>
      </c>
      <c r="D107" s="29">
        <v>7.2650000000000006E-2</v>
      </c>
      <c r="E107" s="29">
        <v>8.0790000000000001E-2</v>
      </c>
      <c r="F107" s="29">
        <v>7.6429999999999998E-2</v>
      </c>
      <c r="G107" s="29">
        <v>7.7890000000000001E-2</v>
      </c>
      <c r="H107" s="34">
        <v>7.5130000000000002E-2</v>
      </c>
      <c r="I107" s="40">
        <f t="shared" si="6"/>
        <v>7.5330000000000008E-2</v>
      </c>
      <c r="J107" s="49">
        <f t="shared" si="7"/>
        <v>100.44000000000001</v>
      </c>
      <c r="K107" s="28">
        <v>8.2059999999999994E-2</v>
      </c>
      <c r="L107" s="29">
        <v>7.5459999999999999E-2</v>
      </c>
      <c r="M107" s="29">
        <v>7.1599999999999997E-2</v>
      </c>
      <c r="N107" s="29">
        <v>7.5929999999999997E-2</v>
      </c>
      <c r="O107" s="29">
        <v>7.3529999999999998E-2</v>
      </c>
      <c r="P107" s="29">
        <v>7.6609999999999998E-2</v>
      </c>
      <c r="Q107" s="58">
        <v>7.7399999999999997E-2</v>
      </c>
      <c r="R107" s="40">
        <f t="shared" si="8"/>
        <v>7.6084285714285715E-2</v>
      </c>
      <c r="S107" s="49">
        <f t="shared" si="9"/>
        <v>101.44571428571429</v>
      </c>
      <c r="T107" s="28">
        <v>7.7969999999999998E-2</v>
      </c>
      <c r="U107" s="29">
        <v>7.5600000000000001E-2</v>
      </c>
      <c r="V107" s="29">
        <v>7.7679999999999999E-2</v>
      </c>
      <c r="W107" s="29">
        <v>7.5249999999999997E-2</v>
      </c>
      <c r="X107" s="29">
        <v>7.7560000000000004E-2</v>
      </c>
      <c r="Y107" s="29">
        <v>7.2459999999999997E-2</v>
      </c>
      <c r="Z107" s="74">
        <v>7.4249999999999997E-2</v>
      </c>
      <c r="AA107" s="40">
        <f t="shared" si="10"/>
        <v>7.5824285714285719E-2</v>
      </c>
      <c r="AB107" s="77">
        <f t="shared" si="11"/>
        <v>101.09904761904762</v>
      </c>
      <c r="AC107"/>
      <c r="AD107"/>
      <c r="AE107"/>
      <c r="AF107"/>
      <c r="AG107"/>
      <c r="AH107"/>
      <c r="AI107"/>
      <c r="AJ107"/>
    </row>
    <row r="108" spans="1:36" x14ac:dyDescent="0.25">
      <c r="A108" s="16" t="s">
        <v>107</v>
      </c>
      <c r="B108" s="28">
        <v>7.0449999999999999E-2</v>
      </c>
      <c r="C108" s="29">
        <v>7.9560000000000006E-2</v>
      </c>
      <c r="D108" s="29">
        <v>7.2389999999999996E-2</v>
      </c>
      <c r="E108" s="29">
        <v>7.2040000000000007E-2</v>
      </c>
      <c r="F108" s="29">
        <v>7.2580000000000006E-2</v>
      </c>
      <c r="G108" s="29">
        <v>6.9819999999999993E-2</v>
      </c>
      <c r="H108" s="34">
        <v>7.4709999999999999E-2</v>
      </c>
      <c r="I108" s="40">
        <f t="shared" si="6"/>
        <v>7.3078571428571423E-2</v>
      </c>
      <c r="J108" s="49">
        <f t="shared" si="7"/>
        <v>97.438095238095229</v>
      </c>
      <c r="K108" s="28">
        <v>7.9210000000000003E-2</v>
      </c>
      <c r="L108" s="29">
        <v>7.553E-2</v>
      </c>
      <c r="M108" s="29">
        <v>6.9379999999999997E-2</v>
      </c>
      <c r="N108" s="29">
        <v>7.5399999999999995E-2</v>
      </c>
      <c r="O108" s="29">
        <v>7.0499999999999993E-2</v>
      </c>
      <c r="P108" s="29">
        <v>7.6689999999999994E-2</v>
      </c>
      <c r="Q108" s="58">
        <v>7.4929999999999997E-2</v>
      </c>
      <c r="R108" s="40">
        <f t="shared" si="8"/>
        <v>7.4520000000000003E-2</v>
      </c>
      <c r="S108" s="49">
        <f t="shared" si="9"/>
        <v>99.36</v>
      </c>
      <c r="T108" s="28">
        <v>7.7170000000000002E-2</v>
      </c>
      <c r="U108" s="29">
        <v>7.306E-2</v>
      </c>
      <c r="V108" s="29">
        <v>8.2600000000000007E-2</v>
      </c>
      <c r="W108" s="29">
        <v>7.4910000000000004E-2</v>
      </c>
      <c r="X108" s="29">
        <v>7.911E-2</v>
      </c>
      <c r="Y108" s="29">
        <v>7.8229999999999994E-2</v>
      </c>
      <c r="Z108" s="74">
        <v>7.8009999999999996E-2</v>
      </c>
      <c r="AA108" s="40">
        <f t="shared" si="10"/>
        <v>7.7584285714285731E-2</v>
      </c>
      <c r="AB108" s="77">
        <f t="shared" si="11"/>
        <v>103.44571428571432</v>
      </c>
      <c r="AC108"/>
      <c r="AD108"/>
      <c r="AE108"/>
      <c r="AF108"/>
      <c r="AG108"/>
      <c r="AH108"/>
      <c r="AI108"/>
      <c r="AJ108"/>
    </row>
    <row r="109" spans="1:36" x14ac:dyDescent="0.25">
      <c r="A109" s="16" t="s">
        <v>108</v>
      </c>
      <c r="B109" s="28">
        <v>7.3099999999999998E-2</v>
      </c>
      <c r="C109" s="29">
        <v>7.8460000000000002E-2</v>
      </c>
      <c r="D109" s="29">
        <v>6.5640000000000004E-2</v>
      </c>
      <c r="E109" s="29">
        <v>7.2279999999999997E-2</v>
      </c>
      <c r="F109" s="29">
        <v>7.4789999999999995E-2</v>
      </c>
      <c r="G109" s="29">
        <v>7.0419999999999996E-2</v>
      </c>
      <c r="H109" s="34">
        <v>7.1360000000000007E-2</v>
      </c>
      <c r="I109" s="40">
        <f t="shared" si="6"/>
        <v>7.2292857142857145E-2</v>
      </c>
      <c r="J109" s="49">
        <f t="shared" si="7"/>
        <v>96.390476190476193</v>
      </c>
      <c r="K109" s="28">
        <v>8.3449999999999996E-2</v>
      </c>
      <c r="L109" s="29">
        <v>7.5660000000000005E-2</v>
      </c>
      <c r="M109" s="29">
        <v>6.8909999999999999E-2</v>
      </c>
      <c r="N109" s="29">
        <v>7.5520000000000004E-2</v>
      </c>
      <c r="O109" s="29">
        <v>7.2499999999999995E-2</v>
      </c>
      <c r="P109" s="29">
        <v>7.6560000000000003E-2</v>
      </c>
      <c r="Q109" s="58">
        <v>7.8020000000000006E-2</v>
      </c>
      <c r="R109" s="40">
        <f t="shared" si="8"/>
        <v>7.5802857142857158E-2</v>
      </c>
      <c r="S109" s="49">
        <f t="shared" si="9"/>
        <v>101.07047619047623</v>
      </c>
      <c r="T109" s="28">
        <v>7.5910000000000005E-2</v>
      </c>
      <c r="U109" s="29">
        <v>7.4649999999999994E-2</v>
      </c>
      <c r="V109" s="29">
        <v>7.7859999999999999E-2</v>
      </c>
      <c r="W109" s="29">
        <v>7.0669999999999997E-2</v>
      </c>
      <c r="X109" s="29">
        <v>7.3429999999999995E-2</v>
      </c>
      <c r="Y109" s="29">
        <v>7.1660000000000001E-2</v>
      </c>
      <c r="Z109" s="74">
        <v>7.4590000000000004E-2</v>
      </c>
      <c r="AA109" s="40">
        <f t="shared" si="10"/>
        <v>7.4110000000000009E-2</v>
      </c>
      <c r="AB109" s="77">
        <f t="shared" si="11"/>
        <v>98.813333333333347</v>
      </c>
      <c r="AC109"/>
      <c r="AD109"/>
      <c r="AE109"/>
      <c r="AF109"/>
      <c r="AG109"/>
      <c r="AH109"/>
      <c r="AI109"/>
      <c r="AJ109"/>
    </row>
    <row r="110" spans="1:36" x14ac:dyDescent="0.25">
      <c r="A110" s="16" t="s">
        <v>109</v>
      </c>
      <c r="B110" s="28">
        <v>7.535E-2</v>
      </c>
      <c r="C110" s="29">
        <v>8.1559999999999994E-2</v>
      </c>
      <c r="D110" s="29">
        <v>7.1739999999999998E-2</v>
      </c>
      <c r="E110" s="29">
        <v>7.596E-2</v>
      </c>
      <c r="F110" s="29">
        <v>7.5359999999999996E-2</v>
      </c>
      <c r="G110" s="29">
        <v>7.3459999999999998E-2</v>
      </c>
      <c r="H110" s="34">
        <v>7.1209999999999996E-2</v>
      </c>
      <c r="I110" s="40">
        <f t="shared" si="6"/>
        <v>7.4948571428571434E-2</v>
      </c>
      <c r="J110" s="49">
        <f t="shared" si="7"/>
        <v>99.931428571428583</v>
      </c>
      <c r="K110" s="28">
        <v>8.3790000000000003E-2</v>
      </c>
      <c r="L110" s="29">
        <v>7.707E-2</v>
      </c>
      <c r="M110" s="29">
        <v>7.1760000000000004E-2</v>
      </c>
      <c r="N110" s="29">
        <v>7.2470000000000007E-2</v>
      </c>
      <c r="O110" s="29">
        <v>7.4130000000000001E-2</v>
      </c>
      <c r="P110" s="29">
        <v>8.4070000000000006E-2</v>
      </c>
      <c r="Q110" s="58">
        <v>8.0119999999999997E-2</v>
      </c>
      <c r="R110" s="40">
        <f t="shared" si="8"/>
        <v>7.7629999999999991E-2</v>
      </c>
      <c r="S110" s="49">
        <f t="shared" si="9"/>
        <v>103.50666666666666</v>
      </c>
      <c r="T110" s="28">
        <v>7.0639999999999994E-2</v>
      </c>
      <c r="U110" s="29">
        <v>7.1160000000000001E-2</v>
      </c>
      <c r="V110" s="29">
        <v>7.6139999999999999E-2</v>
      </c>
      <c r="W110" s="29">
        <v>7.0269999999999999E-2</v>
      </c>
      <c r="X110" s="29">
        <v>7.2459999999999997E-2</v>
      </c>
      <c r="Y110" s="29">
        <v>7.4429999999999996E-2</v>
      </c>
      <c r="Z110" s="74">
        <v>7.2099999999999997E-2</v>
      </c>
      <c r="AA110" s="40">
        <f t="shared" si="10"/>
        <v>7.2457142857142845E-2</v>
      </c>
      <c r="AB110" s="77">
        <f t="shared" si="11"/>
        <v>96.609523809523807</v>
      </c>
      <c r="AC110"/>
      <c r="AD110"/>
      <c r="AE110"/>
      <c r="AF110"/>
      <c r="AG110"/>
      <c r="AH110"/>
      <c r="AI110"/>
      <c r="AJ110"/>
    </row>
    <row r="111" spans="1:36" x14ac:dyDescent="0.25">
      <c r="A111" s="16" t="s">
        <v>110</v>
      </c>
      <c r="B111" s="28">
        <v>7.0669999999999997E-2</v>
      </c>
      <c r="C111" s="29">
        <v>7.8039999999999998E-2</v>
      </c>
      <c r="D111" s="29">
        <v>6.8849999999999995E-2</v>
      </c>
      <c r="E111" s="29">
        <v>7.7090000000000006E-2</v>
      </c>
      <c r="F111" s="29">
        <v>7.2789999999999994E-2</v>
      </c>
      <c r="G111" s="29">
        <v>6.6290000000000002E-2</v>
      </c>
      <c r="H111" s="34">
        <v>6.8029999999999993E-2</v>
      </c>
      <c r="I111" s="40">
        <f t="shared" si="6"/>
        <v>7.1679999999999994E-2</v>
      </c>
      <c r="J111" s="49">
        <f t="shared" si="7"/>
        <v>95.573333333333338</v>
      </c>
      <c r="K111" s="28">
        <v>8.2210000000000005E-2</v>
      </c>
      <c r="L111" s="29">
        <v>6.948E-2</v>
      </c>
      <c r="M111" s="29">
        <v>6.8019999999999997E-2</v>
      </c>
      <c r="N111" s="29">
        <v>7.6359999999999997E-2</v>
      </c>
      <c r="O111" s="29">
        <v>7.0650000000000004E-2</v>
      </c>
      <c r="P111" s="29">
        <v>7.1349999999999997E-2</v>
      </c>
      <c r="Q111" s="58">
        <v>7.3880000000000001E-2</v>
      </c>
      <c r="R111" s="40">
        <f t="shared" si="8"/>
        <v>7.3135714285714276E-2</v>
      </c>
      <c r="S111" s="49">
        <f t="shared" si="9"/>
        <v>97.514285714285705</v>
      </c>
      <c r="T111" s="28">
        <v>7.1489999999999998E-2</v>
      </c>
      <c r="U111" s="29">
        <v>7.4609999999999996E-2</v>
      </c>
      <c r="V111" s="29">
        <v>7.7829999999999996E-2</v>
      </c>
      <c r="W111" s="29">
        <v>7.0889999999999995E-2</v>
      </c>
      <c r="X111" s="29">
        <v>7.4779999999999999E-2</v>
      </c>
      <c r="Y111" s="29">
        <v>7.0110000000000006E-2</v>
      </c>
      <c r="Z111" s="74">
        <v>7.2870000000000004E-2</v>
      </c>
      <c r="AA111" s="40">
        <f t="shared" si="10"/>
        <v>7.3225714285714297E-2</v>
      </c>
      <c r="AB111" s="77">
        <f t="shared" si="11"/>
        <v>97.634285714285724</v>
      </c>
      <c r="AC111"/>
      <c r="AD111"/>
      <c r="AE111"/>
      <c r="AF111"/>
      <c r="AG111"/>
      <c r="AH111"/>
      <c r="AI111"/>
      <c r="AJ111"/>
    </row>
    <row r="112" spans="1:36" x14ac:dyDescent="0.25">
      <c r="A112" s="17" t="s">
        <v>111</v>
      </c>
      <c r="B112" s="30">
        <v>6.5670000000000006E-2</v>
      </c>
      <c r="C112" s="31">
        <v>8.4989999999999996E-2</v>
      </c>
      <c r="D112" s="31">
        <v>6.3649999999999998E-2</v>
      </c>
      <c r="E112" s="31">
        <v>7.5109999999999996E-2</v>
      </c>
      <c r="F112" s="31">
        <v>7.0889999999999995E-2</v>
      </c>
      <c r="G112" s="31">
        <v>6.6879999999999995E-2</v>
      </c>
      <c r="H112" s="34">
        <v>7.109E-2</v>
      </c>
      <c r="I112" s="40">
        <f t="shared" si="6"/>
        <v>7.1182857142857145E-2</v>
      </c>
      <c r="J112" s="49">
        <f t="shared" si="7"/>
        <v>94.910476190476203</v>
      </c>
      <c r="K112" s="30">
        <v>8.4949999999999998E-2</v>
      </c>
      <c r="L112" s="31">
        <v>7.2470000000000007E-2</v>
      </c>
      <c r="M112" s="31">
        <v>6.3560000000000005E-2</v>
      </c>
      <c r="N112" s="31">
        <v>7.0730000000000001E-2</v>
      </c>
      <c r="O112" s="31">
        <v>6.9159999999999999E-2</v>
      </c>
      <c r="P112" s="31">
        <v>6.8029999999999993E-2</v>
      </c>
      <c r="Q112" s="59">
        <v>6.905E-2</v>
      </c>
      <c r="R112" s="40">
        <f t="shared" si="8"/>
        <v>7.1135714285714288E-2</v>
      </c>
      <c r="S112" s="49">
        <f t="shared" si="9"/>
        <v>94.847619047619062</v>
      </c>
      <c r="T112" s="30">
        <v>7.0779999999999996E-2</v>
      </c>
      <c r="U112" s="31">
        <v>6.83E-2</v>
      </c>
      <c r="V112" s="31">
        <v>7.6880000000000004E-2</v>
      </c>
      <c r="W112" s="31">
        <v>7.3719999999999994E-2</v>
      </c>
      <c r="X112" s="31">
        <v>7.6039999999999996E-2</v>
      </c>
      <c r="Y112" s="31">
        <v>7.1110000000000007E-2</v>
      </c>
      <c r="Z112" s="146">
        <v>6.9879999999999998E-2</v>
      </c>
      <c r="AA112" s="40">
        <f t="shared" si="10"/>
        <v>7.2387142857142858E-2</v>
      </c>
      <c r="AB112" s="77">
        <f t="shared" si="11"/>
        <v>96.516190476190474</v>
      </c>
      <c r="AC112"/>
      <c r="AD112"/>
      <c r="AE112"/>
      <c r="AF112"/>
      <c r="AG112"/>
      <c r="AH112"/>
      <c r="AI112"/>
      <c r="AJ112"/>
    </row>
    <row r="113" spans="1:36" x14ac:dyDescent="0.25">
      <c r="A113" s="18" t="s">
        <v>112</v>
      </c>
      <c r="B113" s="28">
        <v>6.9510000000000002E-2</v>
      </c>
      <c r="C113" s="29">
        <v>7.1690000000000004E-2</v>
      </c>
      <c r="D113" s="29">
        <v>5.7259999999999998E-2</v>
      </c>
      <c r="E113" s="29">
        <v>6.8489999999999995E-2</v>
      </c>
      <c r="F113" s="29">
        <v>6.3329999999999997E-2</v>
      </c>
      <c r="G113" s="29">
        <v>5.3069999999999999E-2</v>
      </c>
      <c r="H113" s="34">
        <v>5.2589999999999998E-2</v>
      </c>
      <c r="I113" s="40">
        <f t="shared" si="6"/>
        <v>6.2277142857142857E-2</v>
      </c>
      <c r="J113" s="49">
        <f t="shared" si="7"/>
        <v>83.03619047619047</v>
      </c>
      <c r="K113" s="28">
        <v>7.8750000000000001E-2</v>
      </c>
      <c r="L113" s="29">
        <v>7.22E-2</v>
      </c>
      <c r="M113" s="29">
        <v>7.3029999999999998E-2</v>
      </c>
      <c r="N113" s="29">
        <v>7.3669999999999999E-2</v>
      </c>
      <c r="O113" s="29">
        <v>7.0919999999999997E-2</v>
      </c>
      <c r="P113" s="29">
        <v>7.0220000000000005E-2</v>
      </c>
      <c r="Q113" s="58">
        <v>7.6039999999999996E-2</v>
      </c>
      <c r="R113" s="40">
        <f t="shared" si="8"/>
        <v>7.3547142857142853E-2</v>
      </c>
      <c r="S113" s="49">
        <f t="shared" si="9"/>
        <v>98.062857142857141</v>
      </c>
      <c r="T113" s="28">
        <v>8.3510000000000001E-2</v>
      </c>
      <c r="U113" s="29">
        <v>7.5759999999999994E-2</v>
      </c>
      <c r="V113" s="29">
        <v>7.8560000000000005E-2</v>
      </c>
      <c r="W113" s="29">
        <v>7.0730000000000001E-2</v>
      </c>
      <c r="X113" s="29">
        <v>8.072E-2</v>
      </c>
      <c r="Y113" s="29">
        <v>7.646E-2</v>
      </c>
      <c r="Z113" s="74">
        <v>7.4209999999999998E-2</v>
      </c>
      <c r="AA113" s="40">
        <f t="shared" si="10"/>
        <v>7.7135714285714294E-2</v>
      </c>
      <c r="AB113" s="77">
        <f t="shared" si="11"/>
        <v>102.84761904761905</v>
      </c>
      <c r="AC113"/>
      <c r="AD113"/>
      <c r="AE113"/>
      <c r="AF113"/>
      <c r="AG113"/>
      <c r="AH113"/>
      <c r="AI113"/>
      <c r="AJ113"/>
    </row>
    <row r="114" spans="1:36" x14ac:dyDescent="0.25">
      <c r="A114" s="18" t="s">
        <v>113</v>
      </c>
      <c r="B114" s="28">
        <v>7.3529999999999998E-2</v>
      </c>
      <c r="C114" s="29">
        <v>7.6999999999999999E-2</v>
      </c>
      <c r="D114" s="29">
        <v>6.071E-2</v>
      </c>
      <c r="E114" s="29">
        <v>7.2459999999999997E-2</v>
      </c>
      <c r="F114" s="29">
        <v>7.2550000000000003E-2</v>
      </c>
      <c r="G114" s="29">
        <v>6.7900000000000002E-2</v>
      </c>
      <c r="H114" s="34">
        <v>6.7460000000000006E-2</v>
      </c>
      <c r="I114" s="40">
        <f t="shared" si="6"/>
        <v>7.0230000000000001E-2</v>
      </c>
      <c r="J114" s="49">
        <f t="shared" si="7"/>
        <v>93.64</v>
      </c>
      <c r="K114" s="28">
        <v>7.9390000000000002E-2</v>
      </c>
      <c r="L114" s="29">
        <v>7.8359999999999999E-2</v>
      </c>
      <c r="M114" s="29">
        <v>7.2559999999999999E-2</v>
      </c>
      <c r="N114" s="29">
        <v>7.6700000000000004E-2</v>
      </c>
      <c r="O114" s="29">
        <v>7.1360000000000007E-2</v>
      </c>
      <c r="P114" s="29">
        <v>8.1739999999999993E-2</v>
      </c>
      <c r="Q114" s="58">
        <v>7.7420000000000003E-2</v>
      </c>
      <c r="R114" s="40">
        <f t="shared" si="8"/>
        <v>7.6789999999999997E-2</v>
      </c>
      <c r="S114" s="49">
        <f t="shared" si="9"/>
        <v>102.38666666666667</v>
      </c>
      <c r="T114" s="28">
        <v>7.5870000000000007E-2</v>
      </c>
      <c r="U114" s="29">
        <v>7.5789999999999996E-2</v>
      </c>
      <c r="V114" s="29">
        <v>7.9460000000000003E-2</v>
      </c>
      <c r="W114" s="29">
        <v>7.1970000000000006E-2</v>
      </c>
      <c r="X114" s="29">
        <v>7.5609999999999997E-2</v>
      </c>
      <c r="Y114" s="29">
        <v>7.3980000000000004E-2</v>
      </c>
      <c r="Z114" s="74">
        <v>7.2539999999999993E-2</v>
      </c>
      <c r="AA114" s="40">
        <f t="shared" si="10"/>
        <v>7.5031428571428568E-2</v>
      </c>
      <c r="AB114" s="77">
        <f t="shared" si="11"/>
        <v>100.04190476190476</v>
      </c>
      <c r="AC114"/>
      <c r="AD114"/>
      <c r="AE114"/>
      <c r="AF114"/>
      <c r="AG114"/>
      <c r="AH114"/>
      <c r="AI114"/>
      <c r="AJ114"/>
    </row>
    <row r="115" spans="1:36" x14ac:dyDescent="0.25">
      <c r="A115" s="18" t="s">
        <v>114</v>
      </c>
      <c r="B115" s="28">
        <v>7.4779999999999999E-2</v>
      </c>
      <c r="C115" s="29">
        <v>8.0519999999999994E-2</v>
      </c>
      <c r="D115" s="29">
        <v>7.2220000000000006E-2</v>
      </c>
      <c r="E115" s="29">
        <v>8.0229999999999996E-2</v>
      </c>
      <c r="F115" s="29">
        <v>7.4889999999999998E-2</v>
      </c>
      <c r="G115" s="29">
        <v>7.3010000000000005E-2</v>
      </c>
      <c r="H115" s="34">
        <v>7.3690000000000005E-2</v>
      </c>
      <c r="I115" s="40">
        <f t="shared" si="6"/>
        <v>7.5620000000000007E-2</v>
      </c>
      <c r="J115" s="49">
        <f t="shared" si="7"/>
        <v>100.82666666666668</v>
      </c>
      <c r="K115" s="28">
        <v>8.0659999999999996E-2</v>
      </c>
      <c r="L115" s="29">
        <v>7.3090000000000002E-2</v>
      </c>
      <c r="M115" s="29">
        <v>7.1129999999999999E-2</v>
      </c>
      <c r="N115" s="29">
        <v>7.2650000000000006E-2</v>
      </c>
      <c r="O115" s="29">
        <v>7.1989999999999998E-2</v>
      </c>
      <c r="P115" s="29">
        <v>7.2800000000000004E-2</v>
      </c>
      <c r="Q115" s="58">
        <v>7.3340000000000002E-2</v>
      </c>
      <c r="R115" s="40">
        <f t="shared" si="8"/>
        <v>7.3665714285714293E-2</v>
      </c>
      <c r="S115" s="49">
        <f t="shared" si="9"/>
        <v>98.220952380952397</v>
      </c>
      <c r="T115" s="28">
        <v>7.6200000000000004E-2</v>
      </c>
      <c r="U115" s="29">
        <v>7.4359999999999996E-2</v>
      </c>
      <c r="V115" s="29">
        <v>7.8009999999999996E-2</v>
      </c>
      <c r="W115" s="29">
        <v>7.2760000000000005E-2</v>
      </c>
      <c r="X115" s="29">
        <v>7.2929999999999995E-2</v>
      </c>
      <c r="Y115" s="29">
        <v>7.3810000000000001E-2</v>
      </c>
      <c r="Z115" s="74">
        <v>7.0379999999999998E-2</v>
      </c>
      <c r="AA115" s="40">
        <f t="shared" si="10"/>
        <v>7.4064285714285708E-2</v>
      </c>
      <c r="AB115" s="77">
        <f t="shared" si="11"/>
        <v>98.752380952380946</v>
      </c>
      <c r="AC115"/>
      <c r="AD115"/>
      <c r="AE115"/>
      <c r="AF115"/>
      <c r="AG115"/>
      <c r="AH115"/>
      <c r="AI115"/>
      <c r="AJ115"/>
    </row>
    <row r="116" spans="1:36" x14ac:dyDescent="0.25">
      <c r="A116" s="18" t="s">
        <v>115</v>
      </c>
      <c r="B116" s="28">
        <v>6.9699999999999998E-2</v>
      </c>
      <c r="C116" s="29">
        <v>7.5689999999999993E-2</v>
      </c>
      <c r="D116" s="29">
        <v>5.9400000000000001E-2</v>
      </c>
      <c r="E116" s="29">
        <v>8.1659999999999996E-2</v>
      </c>
      <c r="F116" s="29">
        <v>6.7729999999999999E-2</v>
      </c>
      <c r="G116" s="29">
        <v>5.6570000000000002E-2</v>
      </c>
      <c r="H116" s="34">
        <v>6.4390000000000003E-2</v>
      </c>
      <c r="I116" s="40">
        <f t="shared" si="6"/>
        <v>6.7877142857142858E-2</v>
      </c>
      <c r="J116" s="49">
        <f t="shared" si="7"/>
        <v>90.502857142857152</v>
      </c>
      <c r="K116" s="28">
        <v>7.5520000000000004E-2</v>
      </c>
      <c r="L116" s="29">
        <v>7.6999999999999999E-2</v>
      </c>
      <c r="M116" s="29">
        <v>7.0459999999999995E-2</v>
      </c>
      <c r="N116" s="29">
        <v>7.3620000000000005E-2</v>
      </c>
      <c r="O116" s="29">
        <v>6.9089999999999999E-2</v>
      </c>
      <c r="P116" s="29">
        <v>6.7860000000000004E-2</v>
      </c>
      <c r="Q116" s="58">
        <v>7.1940000000000004E-2</v>
      </c>
      <c r="R116" s="40">
        <f t="shared" si="8"/>
        <v>7.2212857142857148E-2</v>
      </c>
      <c r="S116" s="49">
        <f t="shared" si="9"/>
        <v>96.283809523809538</v>
      </c>
      <c r="T116" s="28">
        <v>7.6590000000000005E-2</v>
      </c>
      <c r="U116" s="29">
        <v>7.5759999999999994E-2</v>
      </c>
      <c r="V116" s="29">
        <v>7.7890000000000001E-2</v>
      </c>
      <c r="W116" s="29">
        <v>6.966E-2</v>
      </c>
      <c r="X116" s="29">
        <v>7.8710000000000002E-2</v>
      </c>
      <c r="Y116" s="29">
        <v>7.4020000000000002E-2</v>
      </c>
      <c r="Z116" s="74">
        <v>7.0120000000000002E-2</v>
      </c>
      <c r="AA116" s="40">
        <f t="shared" si="10"/>
        <v>7.4678571428571414E-2</v>
      </c>
      <c r="AB116" s="77">
        <f t="shared" si="11"/>
        <v>99.571428571428555</v>
      </c>
      <c r="AC116"/>
      <c r="AD116"/>
      <c r="AE116"/>
      <c r="AF116"/>
      <c r="AG116"/>
      <c r="AH116"/>
      <c r="AI116"/>
      <c r="AJ116"/>
    </row>
    <row r="117" spans="1:36" x14ac:dyDescent="0.25">
      <c r="A117" s="18" t="s">
        <v>116</v>
      </c>
      <c r="B117" s="28">
        <v>6.9739999999999996E-2</v>
      </c>
      <c r="C117" s="29">
        <v>7.3179999999999995E-2</v>
      </c>
      <c r="D117" s="29">
        <v>6.2869999999999995E-2</v>
      </c>
      <c r="E117" s="29">
        <v>6.7979999999999999E-2</v>
      </c>
      <c r="F117" s="29">
        <v>7.3510000000000006E-2</v>
      </c>
      <c r="G117" s="29">
        <v>6.3750000000000001E-2</v>
      </c>
      <c r="H117" s="34">
        <v>6.3810000000000006E-2</v>
      </c>
      <c r="I117" s="40">
        <f t="shared" si="6"/>
        <v>6.7834285714285722E-2</v>
      </c>
      <c r="J117" s="49">
        <f t="shared" si="7"/>
        <v>90.445714285714303</v>
      </c>
      <c r="K117" s="28">
        <v>7.9960000000000003E-2</v>
      </c>
      <c r="L117" s="29">
        <v>7.2309999999999999E-2</v>
      </c>
      <c r="M117" s="29">
        <v>6.9250000000000006E-2</v>
      </c>
      <c r="N117" s="29">
        <v>7.1069999999999994E-2</v>
      </c>
      <c r="O117" s="29">
        <v>7.5090000000000004E-2</v>
      </c>
      <c r="P117" s="29">
        <v>7.3230000000000003E-2</v>
      </c>
      <c r="Q117" s="58">
        <v>7.2559999999999999E-2</v>
      </c>
      <c r="R117" s="40">
        <f t="shared" si="8"/>
        <v>7.3352857142857136E-2</v>
      </c>
      <c r="S117" s="49">
        <f t="shared" si="9"/>
        <v>97.80380952380952</v>
      </c>
      <c r="T117" s="28">
        <v>7.5340000000000004E-2</v>
      </c>
      <c r="U117" s="29">
        <v>7.2489999999999999E-2</v>
      </c>
      <c r="V117" s="29">
        <v>7.5980000000000006E-2</v>
      </c>
      <c r="W117" s="29">
        <v>7.757E-2</v>
      </c>
      <c r="X117" s="29">
        <v>7.6999999999999999E-2</v>
      </c>
      <c r="Y117" s="29">
        <v>7.1190000000000003E-2</v>
      </c>
      <c r="Z117" s="74">
        <v>7.306E-2</v>
      </c>
      <c r="AA117" s="40">
        <f t="shared" si="10"/>
        <v>7.4661428571428573E-2</v>
      </c>
      <c r="AB117" s="77">
        <f t="shared" si="11"/>
        <v>99.548571428571435</v>
      </c>
      <c r="AC117"/>
      <c r="AD117"/>
      <c r="AE117"/>
      <c r="AF117"/>
      <c r="AG117"/>
      <c r="AH117"/>
      <c r="AI117"/>
      <c r="AJ117"/>
    </row>
    <row r="118" spans="1:36" x14ac:dyDescent="0.25">
      <c r="A118" s="18" t="s">
        <v>117</v>
      </c>
      <c r="B118" s="28">
        <v>7.775E-2</v>
      </c>
      <c r="C118" s="29">
        <v>7.7899999999999997E-2</v>
      </c>
      <c r="D118" s="29">
        <v>6.5329999999999999E-2</v>
      </c>
      <c r="E118" s="29">
        <v>6.8339999999999998E-2</v>
      </c>
      <c r="F118" s="29">
        <v>6.6000000000000003E-2</v>
      </c>
      <c r="G118" s="29">
        <v>6.2379999999999998E-2</v>
      </c>
      <c r="H118" s="34">
        <v>6.3039999999999999E-2</v>
      </c>
      <c r="I118" s="40">
        <f t="shared" si="6"/>
        <v>6.8677142857142853E-2</v>
      </c>
      <c r="J118" s="49">
        <f t="shared" si="7"/>
        <v>91.569523809523815</v>
      </c>
      <c r="K118" s="28">
        <v>8.4640000000000007E-2</v>
      </c>
      <c r="L118" s="29">
        <v>8.0280000000000004E-2</v>
      </c>
      <c r="M118" s="29">
        <v>7.535E-2</v>
      </c>
      <c r="N118" s="29">
        <v>7.6689999999999994E-2</v>
      </c>
      <c r="O118" s="29">
        <v>7.0999999999999994E-2</v>
      </c>
      <c r="P118" s="29">
        <v>7.7899999999999997E-2</v>
      </c>
      <c r="Q118" s="58">
        <v>8.251E-2</v>
      </c>
      <c r="R118" s="40">
        <f t="shared" si="8"/>
        <v>7.8338571428571438E-2</v>
      </c>
      <c r="S118" s="49">
        <f t="shared" si="9"/>
        <v>104.45142857142859</v>
      </c>
      <c r="T118" s="28">
        <v>8.0689999999999998E-2</v>
      </c>
      <c r="U118" s="29">
        <v>7.9769999999999994E-2</v>
      </c>
      <c r="V118" s="29">
        <v>7.8320000000000001E-2</v>
      </c>
      <c r="W118" s="29">
        <v>7.6280000000000001E-2</v>
      </c>
      <c r="X118" s="29">
        <v>7.6539999999999997E-2</v>
      </c>
      <c r="Y118" s="29">
        <v>7.1120000000000003E-2</v>
      </c>
      <c r="Z118" s="74">
        <v>7.3249999999999996E-2</v>
      </c>
      <c r="AA118" s="40">
        <f t="shared" si="10"/>
        <v>7.6567142857142861E-2</v>
      </c>
      <c r="AB118" s="77">
        <f t="shared" si="11"/>
        <v>102.08952380952383</v>
      </c>
      <c r="AC118"/>
      <c r="AD118"/>
      <c r="AE118"/>
      <c r="AF118"/>
      <c r="AG118"/>
      <c r="AH118"/>
      <c r="AI118"/>
      <c r="AJ118"/>
    </row>
    <row r="119" spans="1:36" ht="15.75" thickBot="1" x14ac:dyDescent="0.3">
      <c r="A119" s="19" t="s">
        <v>118</v>
      </c>
      <c r="B119" s="32">
        <v>6.812E-2</v>
      </c>
      <c r="C119" s="33">
        <v>7.6770000000000005E-2</v>
      </c>
      <c r="D119" s="33">
        <v>6.8919999999999995E-2</v>
      </c>
      <c r="E119" s="33">
        <v>7.5639999999999999E-2</v>
      </c>
      <c r="F119" s="33">
        <v>7.528E-2</v>
      </c>
      <c r="G119" s="33">
        <v>6.8330000000000002E-2</v>
      </c>
      <c r="H119" s="35">
        <v>7.0709999999999995E-2</v>
      </c>
      <c r="I119" s="41">
        <f t="shared" si="6"/>
        <v>7.1967142857142868E-2</v>
      </c>
      <c r="J119" s="50">
        <f t="shared" si="7"/>
        <v>95.9561904761905</v>
      </c>
      <c r="K119" s="32">
        <v>8.047E-2</v>
      </c>
      <c r="L119" s="33">
        <v>7.3080000000000006E-2</v>
      </c>
      <c r="M119" s="33">
        <v>7.0389999999999994E-2</v>
      </c>
      <c r="N119" s="33">
        <v>7.5289999999999996E-2</v>
      </c>
      <c r="O119" s="33">
        <v>6.8540000000000004E-2</v>
      </c>
      <c r="P119" s="33">
        <v>7.3700000000000002E-2</v>
      </c>
      <c r="Q119" s="60">
        <v>7.5160000000000005E-2</v>
      </c>
      <c r="R119" s="41">
        <f t="shared" si="8"/>
        <v>7.3804285714285697E-2</v>
      </c>
      <c r="S119" s="50">
        <f t="shared" si="9"/>
        <v>98.405714285714268</v>
      </c>
      <c r="T119" s="32">
        <v>7.5439999999999993E-2</v>
      </c>
      <c r="U119" s="33">
        <v>7.7100000000000002E-2</v>
      </c>
      <c r="V119" s="33">
        <v>7.6929999999999998E-2</v>
      </c>
      <c r="W119" s="33">
        <v>7.3779999999999998E-2</v>
      </c>
      <c r="X119" s="33">
        <v>8.0049999999999996E-2</v>
      </c>
      <c r="Y119" s="33">
        <v>7.6560000000000003E-2</v>
      </c>
      <c r="Z119" s="60">
        <v>7.4749999999999997E-2</v>
      </c>
      <c r="AA119" s="41">
        <f t="shared" si="10"/>
        <v>7.6372857142857145E-2</v>
      </c>
      <c r="AB119" s="78">
        <f t="shared" si="11"/>
        <v>101.8304761904762</v>
      </c>
      <c r="AC119"/>
      <c r="AD119"/>
      <c r="AE119"/>
      <c r="AF119"/>
      <c r="AG119"/>
      <c r="AH119"/>
      <c r="AI119"/>
      <c r="AJ119"/>
    </row>
  </sheetData>
  <mergeCells count="4">
    <mergeCell ref="B4:J4"/>
    <mergeCell ref="K4:S4"/>
    <mergeCell ref="T4:AB4"/>
    <mergeCell ref="C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selection activeCell="R113" sqref="R113"/>
    </sheetView>
  </sheetViews>
  <sheetFormatPr defaultColWidth="9.140625" defaultRowHeight="15" x14ac:dyDescent="0.25"/>
  <cols>
    <col min="1" max="1" width="24.42578125" style="96" bestFit="1" customWidth="1"/>
    <col min="2" max="9" width="9.140625" style="96"/>
    <col min="10" max="10" width="12.42578125" style="96" customWidth="1"/>
    <col min="11" max="16384" width="9.140625" style="96"/>
  </cols>
  <sheetData>
    <row r="1" spans="1:10" ht="15.75" x14ac:dyDescent="0.25">
      <c r="A1" s="107" t="s">
        <v>143</v>
      </c>
      <c r="B1" s="106"/>
      <c r="C1" s="106"/>
    </row>
    <row r="2" spans="1:10" ht="16.5" thickBot="1" x14ac:dyDescent="0.3">
      <c r="A2" s="106"/>
      <c r="B2" s="106"/>
      <c r="C2" s="106"/>
    </row>
    <row r="3" spans="1:10" ht="15.75" x14ac:dyDescent="0.25">
      <c r="A3" s="105"/>
      <c r="B3" s="169" t="s">
        <v>142</v>
      </c>
      <c r="C3" s="169"/>
      <c r="D3" s="169"/>
      <c r="E3" s="170" t="s">
        <v>126</v>
      </c>
      <c r="F3" s="169" t="s">
        <v>141</v>
      </c>
      <c r="G3" s="169"/>
      <c r="H3" s="169"/>
      <c r="I3" s="172" t="s">
        <v>126</v>
      </c>
      <c r="J3" s="174" t="s">
        <v>140</v>
      </c>
    </row>
    <row r="4" spans="1:10" x14ac:dyDescent="0.25">
      <c r="A4" s="102" t="s">
        <v>153</v>
      </c>
      <c r="B4" s="104" t="s">
        <v>1</v>
      </c>
      <c r="C4" s="104" t="s">
        <v>4</v>
      </c>
      <c r="D4" s="104" t="s">
        <v>3</v>
      </c>
      <c r="E4" s="171"/>
      <c r="F4" s="104" t="s">
        <v>1</v>
      </c>
      <c r="G4" s="104" t="s">
        <v>4</v>
      </c>
      <c r="H4" s="104" t="s">
        <v>3</v>
      </c>
      <c r="I4" s="173"/>
      <c r="J4" s="167"/>
    </row>
    <row r="5" spans="1:10" x14ac:dyDescent="0.25">
      <c r="A5" s="102" t="s">
        <v>139</v>
      </c>
      <c r="B5" s="104"/>
      <c r="C5" s="104"/>
      <c r="D5" s="104"/>
      <c r="E5" s="103"/>
      <c r="F5" s="101">
        <v>80.428791689170197</v>
      </c>
      <c r="G5" s="101">
        <v>90.933066965935197</v>
      </c>
      <c r="H5" s="101">
        <v>73.900000000000006</v>
      </c>
      <c r="I5" s="100">
        <f t="shared" ref="I5:I10" si="0">AVERAGE(F5:H5)</f>
        <v>81.753952885035133</v>
      </c>
      <c r="J5" s="167"/>
    </row>
    <row r="6" spans="1:10" x14ac:dyDescent="0.25">
      <c r="A6" s="102" t="s">
        <v>101</v>
      </c>
      <c r="B6" s="100">
        <v>84.27</v>
      </c>
      <c r="C6" s="100">
        <v>78.08</v>
      </c>
      <c r="D6" s="100">
        <v>70.81</v>
      </c>
      <c r="E6" s="101">
        <f>AVERAGE(B6:D6)</f>
        <v>77.72</v>
      </c>
      <c r="F6" s="101">
        <v>97.091701455532402</v>
      </c>
      <c r="G6" s="101">
        <v>102.365853496828</v>
      </c>
      <c r="H6" s="101">
        <v>84.9</v>
      </c>
      <c r="I6" s="100">
        <f t="shared" si="0"/>
        <v>94.785851650786796</v>
      </c>
      <c r="J6" s="167"/>
    </row>
    <row r="7" spans="1:10" x14ac:dyDescent="0.25">
      <c r="A7" s="102" t="s">
        <v>96</v>
      </c>
      <c r="B7" s="100">
        <v>85.01</v>
      </c>
      <c r="C7" s="100">
        <v>84.26</v>
      </c>
      <c r="D7" s="100">
        <v>78.239999999999995</v>
      </c>
      <c r="E7" s="101">
        <f>AVERAGE(B7:D7)</f>
        <v>82.50333333333333</v>
      </c>
      <c r="F7" s="101">
        <v>69.960007364181905</v>
      </c>
      <c r="G7" s="101">
        <v>84.896031475497196</v>
      </c>
      <c r="H7" s="101">
        <v>76.7</v>
      </c>
      <c r="I7" s="100">
        <f t="shared" si="0"/>
        <v>77.185346279893039</v>
      </c>
      <c r="J7" s="167"/>
    </row>
    <row r="8" spans="1:10" x14ac:dyDescent="0.25">
      <c r="A8" s="102" t="s">
        <v>138</v>
      </c>
      <c r="B8" s="100"/>
      <c r="C8" s="100"/>
      <c r="D8" s="100"/>
      <c r="E8" s="103"/>
      <c r="F8" s="101">
        <v>91.434631886141105</v>
      </c>
      <c r="G8" s="101">
        <v>97.484955879902103</v>
      </c>
      <c r="H8" s="101">
        <v>91.1</v>
      </c>
      <c r="I8" s="100">
        <f t="shared" si="0"/>
        <v>93.339862588681058</v>
      </c>
      <c r="J8" s="167"/>
    </row>
    <row r="9" spans="1:10" x14ac:dyDescent="0.25">
      <c r="A9" s="102" t="s">
        <v>54</v>
      </c>
      <c r="B9" s="100">
        <v>86.87</v>
      </c>
      <c r="C9" s="100">
        <v>87.06</v>
      </c>
      <c r="D9" s="100">
        <v>77.930000000000007</v>
      </c>
      <c r="E9" s="101">
        <f t="shared" ref="E9:E21" si="1">AVERAGE(B9:D9)</f>
        <v>83.953333333333333</v>
      </c>
      <c r="F9" s="101">
        <v>78.357895271692001</v>
      </c>
      <c r="G9" s="101">
        <v>85.763310265028096</v>
      </c>
      <c r="H9" s="101">
        <v>82.7</v>
      </c>
      <c r="I9" s="100">
        <f t="shared" si="0"/>
        <v>82.273735178906691</v>
      </c>
      <c r="J9" s="167"/>
    </row>
    <row r="10" spans="1:10" x14ac:dyDescent="0.25">
      <c r="A10" s="102" t="s">
        <v>24</v>
      </c>
      <c r="B10" s="100">
        <v>91.62</v>
      </c>
      <c r="C10" s="100">
        <v>104.14</v>
      </c>
      <c r="D10" s="100">
        <v>93</v>
      </c>
      <c r="E10" s="101">
        <f t="shared" si="1"/>
        <v>96.25333333333333</v>
      </c>
      <c r="F10" s="101">
        <v>85.913794284023894</v>
      </c>
      <c r="G10" s="101">
        <v>91.853956661182806</v>
      </c>
      <c r="H10" s="101">
        <v>91.1</v>
      </c>
      <c r="I10" s="100">
        <f t="shared" si="0"/>
        <v>89.622583648402227</v>
      </c>
      <c r="J10" s="167"/>
    </row>
    <row r="11" spans="1:10" x14ac:dyDescent="0.25">
      <c r="A11" s="102" t="s">
        <v>5</v>
      </c>
      <c r="B11" s="100">
        <v>83.37</v>
      </c>
      <c r="C11" s="100">
        <v>100.24</v>
      </c>
      <c r="D11" s="100">
        <v>87.98</v>
      </c>
      <c r="E11" s="101">
        <f t="shared" si="1"/>
        <v>90.530000000000015</v>
      </c>
      <c r="F11" s="101"/>
      <c r="G11" s="101"/>
      <c r="H11" s="101"/>
      <c r="I11" s="100"/>
      <c r="J11" s="167"/>
    </row>
    <row r="12" spans="1:10" x14ac:dyDescent="0.25">
      <c r="A12" s="102" t="s">
        <v>137</v>
      </c>
      <c r="B12" s="100">
        <v>87.42</v>
      </c>
      <c r="C12" s="100">
        <v>109.3</v>
      </c>
      <c r="D12" s="100">
        <v>79.569999999999993</v>
      </c>
      <c r="E12" s="101">
        <f t="shared" si="1"/>
        <v>92.09666666666665</v>
      </c>
      <c r="F12" s="101"/>
      <c r="G12" s="101"/>
      <c r="H12" s="101"/>
      <c r="I12" s="100"/>
      <c r="J12" s="167"/>
    </row>
    <row r="13" spans="1:10" x14ac:dyDescent="0.25">
      <c r="A13" s="102" t="s">
        <v>136</v>
      </c>
      <c r="B13" s="100">
        <v>85.97</v>
      </c>
      <c r="C13" s="100">
        <v>80.599999999999994</v>
      </c>
      <c r="D13" s="100">
        <v>82.27</v>
      </c>
      <c r="E13" s="101">
        <f t="shared" si="1"/>
        <v>82.946666666666658</v>
      </c>
      <c r="F13" s="101">
        <v>85.796725263698505</v>
      </c>
      <c r="G13" s="101">
        <v>90.906367923669393</v>
      </c>
      <c r="H13" s="101">
        <v>79</v>
      </c>
      <c r="I13" s="100">
        <f>AVERAGE(F13:H13)</f>
        <v>85.234364395789299</v>
      </c>
      <c r="J13" s="167"/>
    </row>
    <row r="14" spans="1:10" x14ac:dyDescent="0.25">
      <c r="A14" s="102" t="s">
        <v>82</v>
      </c>
      <c r="B14" s="100">
        <v>97.29</v>
      </c>
      <c r="C14" s="100">
        <v>92.85</v>
      </c>
      <c r="D14" s="100">
        <v>86.08</v>
      </c>
      <c r="E14" s="101">
        <f t="shared" si="1"/>
        <v>92.073333333333323</v>
      </c>
      <c r="F14" s="101"/>
      <c r="G14" s="101"/>
      <c r="H14" s="101"/>
      <c r="I14" s="100"/>
      <c r="J14" s="167"/>
    </row>
    <row r="15" spans="1:10" x14ac:dyDescent="0.25">
      <c r="A15" s="102" t="s">
        <v>75</v>
      </c>
      <c r="B15" s="100">
        <v>89.71</v>
      </c>
      <c r="C15" s="100">
        <v>96.85</v>
      </c>
      <c r="D15" s="100">
        <v>84.41</v>
      </c>
      <c r="E15" s="101">
        <f t="shared" si="1"/>
        <v>90.323333333333338</v>
      </c>
      <c r="F15" s="101">
        <v>88.092254468690498</v>
      </c>
      <c r="G15" s="101">
        <v>95.725562862657497</v>
      </c>
      <c r="H15" s="101">
        <v>88.3</v>
      </c>
      <c r="I15" s="100">
        <f>AVERAGE(F15:H15)</f>
        <v>90.705939110449336</v>
      </c>
      <c r="J15" s="167"/>
    </row>
    <row r="16" spans="1:10" x14ac:dyDescent="0.25">
      <c r="A16" s="102" t="s">
        <v>135</v>
      </c>
      <c r="B16" s="100">
        <v>85.97</v>
      </c>
      <c r="C16" s="100">
        <v>91.62</v>
      </c>
      <c r="D16" s="100">
        <v>85.1</v>
      </c>
      <c r="E16" s="101">
        <f t="shared" si="1"/>
        <v>87.563333333333333</v>
      </c>
      <c r="F16" s="101"/>
      <c r="G16" s="101"/>
      <c r="H16" s="101"/>
      <c r="I16" s="100"/>
      <c r="J16" s="167"/>
    </row>
    <row r="17" spans="1:10" x14ac:dyDescent="0.25">
      <c r="A17" s="102" t="s">
        <v>78</v>
      </c>
      <c r="B17" s="100">
        <v>80.569999999999993</v>
      </c>
      <c r="C17" s="100">
        <v>83.17</v>
      </c>
      <c r="D17" s="100">
        <v>75.180000000000007</v>
      </c>
      <c r="E17" s="101">
        <f t="shared" si="1"/>
        <v>79.64</v>
      </c>
      <c r="F17" s="101"/>
      <c r="G17" s="101"/>
      <c r="H17" s="101"/>
      <c r="I17" s="100"/>
      <c r="J17" s="167"/>
    </row>
    <row r="18" spans="1:10" x14ac:dyDescent="0.25">
      <c r="A18" s="102" t="s">
        <v>63</v>
      </c>
      <c r="B18" s="100">
        <v>107.63</v>
      </c>
      <c r="C18" s="100">
        <v>98.22</v>
      </c>
      <c r="D18" s="100">
        <v>85.06</v>
      </c>
      <c r="E18" s="101">
        <f t="shared" si="1"/>
        <v>96.969999999999985</v>
      </c>
      <c r="F18" s="101">
        <v>97.569362152392401</v>
      </c>
      <c r="G18" s="101">
        <v>104.53962896254301</v>
      </c>
      <c r="H18" s="101">
        <v>101</v>
      </c>
      <c r="I18" s="100">
        <f>AVERAGE(F18:H18)</f>
        <v>101.03633037164514</v>
      </c>
      <c r="J18" s="167"/>
    </row>
    <row r="19" spans="1:10" x14ac:dyDescent="0.25">
      <c r="A19" s="102" t="s">
        <v>90</v>
      </c>
      <c r="B19" s="100">
        <v>83.19</v>
      </c>
      <c r="C19" s="100">
        <v>84.05</v>
      </c>
      <c r="D19" s="100">
        <v>74.3</v>
      </c>
      <c r="E19" s="101">
        <f t="shared" si="1"/>
        <v>80.513333333333335</v>
      </c>
      <c r="F19" s="101"/>
      <c r="G19" s="101"/>
      <c r="H19" s="101"/>
      <c r="I19" s="100"/>
      <c r="J19" s="167"/>
    </row>
    <row r="20" spans="1:10" x14ac:dyDescent="0.25">
      <c r="A20" s="102" t="s">
        <v>134</v>
      </c>
      <c r="B20" s="100">
        <v>85.78</v>
      </c>
      <c r="C20" s="100">
        <v>93.69</v>
      </c>
      <c r="D20" s="100">
        <v>83.1</v>
      </c>
      <c r="E20" s="101">
        <f t="shared" si="1"/>
        <v>87.523333333333326</v>
      </c>
      <c r="F20" s="101">
        <v>87.311268967412104</v>
      </c>
      <c r="G20" s="101">
        <v>84.619800222593994</v>
      </c>
      <c r="H20" s="101">
        <v>84.9</v>
      </c>
      <c r="I20" s="100">
        <f>AVERAGE(F20:H20)</f>
        <v>85.610356396668706</v>
      </c>
      <c r="J20" s="167"/>
    </row>
    <row r="21" spans="1:10" ht="15.75" thickBot="1" x14ac:dyDescent="0.3">
      <c r="A21" s="99" t="s">
        <v>60</v>
      </c>
      <c r="B21" s="97">
        <v>93.39</v>
      </c>
      <c r="C21" s="97">
        <v>89.23</v>
      </c>
      <c r="D21" s="97">
        <v>83.66</v>
      </c>
      <c r="E21" s="98">
        <f t="shared" si="1"/>
        <v>88.759999999999991</v>
      </c>
      <c r="F21" s="98"/>
      <c r="G21" s="98"/>
      <c r="H21" s="98"/>
      <c r="I21" s="97"/>
      <c r="J21" s="168"/>
    </row>
    <row r="22" spans="1:10" x14ac:dyDescent="0.25">
      <c r="A22" s="102" t="s">
        <v>139</v>
      </c>
      <c r="B22" s="104"/>
      <c r="C22" s="104"/>
      <c r="D22" s="104"/>
      <c r="E22" s="103"/>
      <c r="F22" s="101"/>
      <c r="G22" s="101"/>
      <c r="H22" s="101"/>
      <c r="I22" s="100"/>
      <c r="J22" s="167" t="s">
        <v>144</v>
      </c>
    </row>
    <row r="23" spans="1:10" x14ac:dyDescent="0.25">
      <c r="A23" s="102" t="s">
        <v>101</v>
      </c>
      <c r="B23" s="100"/>
      <c r="C23" s="100"/>
      <c r="D23" s="100"/>
      <c r="E23" s="101"/>
      <c r="F23" s="101"/>
      <c r="G23" s="101"/>
      <c r="H23" s="101"/>
      <c r="I23" s="100"/>
      <c r="J23" s="167"/>
    </row>
    <row r="24" spans="1:10" x14ac:dyDescent="0.25">
      <c r="A24" s="102" t="s">
        <v>96</v>
      </c>
      <c r="B24" s="100"/>
      <c r="C24" s="100"/>
      <c r="D24" s="100"/>
      <c r="E24" s="101"/>
      <c r="F24" s="101"/>
      <c r="G24" s="101"/>
      <c r="H24" s="101"/>
      <c r="I24" s="100"/>
      <c r="J24" s="167"/>
    </row>
    <row r="25" spans="1:10" x14ac:dyDescent="0.25">
      <c r="A25" s="102" t="s">
        <v>138</v>
      </c>
      <c r="B25" s="100"/>
      <c r="C25" s="100"/>
      <c r="D25" s="100"/>
      <c r="E25" s="103"/>
      <c r="F25" s="101"/>
      <c r="G25" s="101"/>
      <c r="H25" s="101"/>
      <c r="I25" s="100"/>
      <c r="J25" s="167"/>
    </row>
    <row r="26" spans="1:10" x14ac:dyDescent="0.25">
      <c r="A26" s="102" t="s">
        <v>54</v>
      </c>
      <c r="B26" s="100"/>
      <c r="C26" s="100"/>
      <c r="D26" s="100"/>
      <c r="E26" s="101"/>
      <c r="F26" s="101"/>
      <c r="G26" s="101"/>
      <c r="H26" s="101"/>
      <c r="I26" s="100"/>
      <c r="J26" s="167"/>
    </row>
    <row r="27" spans="1:10" x14ac:dyDescent="0.25">
      <c r="A27" s="102" t="s">
        <v>24</v>
      </c>
      <c r="B27" s="100"/>
      <c r="C27" s="100"/>
      <c r="D27" s="100"/>
      <c r="E27" s="101"/>
      <c r="F27" s="101"/>
      <c r="G27" s="101"/>
      <c r="H27" s="101"/>
      <c r="I27" s="100"/>
      <c r="J27" s="167"/>
    </row>
    <row r="28" spans="1:10" x14ac:dyDescent="0.25">
      <c r="A28" s="102" t="s">
        <v>5</v>
      </c>
      <c r="B28" s="100"/>
      <c r="C28" s="100"/>
      <c r="D28" s="100"/>
      <c r="E28" s="101"/>
      <c r="F28" s="101"/>
      <c r="G28" s="101"/>
      <c r="H28" s="101"/>
      <c r="I28" s="100"/>
      <c r="J28" s="167"/>
    </row>
    <row r="29" spans="1:10" x14ac:dyDescent="0.25">
      <c r="A29" s="102" t="s">
        <v>137</v>
      </c>
      <c r="B29" s="100"/>
      <c r="C29" s="100"/>
      <c r="D29" s="100"/>
      <c r="E29" s="101"/>
      <c r="F29" s="101"/>
      <c r="G29" s="101"/>
      <c r="H29" s="101"/>
      <c r="I29" s="100"/>
      <c r="J29" s="167"/>
    </row>
    <row r="30" spans="1:10" x14ac:dyDescent="0.25">
      <c r="A30" s="102" t="s">
        <v>136</v>
      </c>
      <c r="B30" s="100"/>
      <c r="C30" s="100"/>
      <c r="D30" s="100"/>
      <c r="E30" s="101"/>
      <c r="F30" s="101"/>
      <c r="G30" s="101"/>
      <c r="H30" s="101"/>
      <c r="I30" s="100"/>
      <c r="J30" s="167"/>
    </row>
    <row r="31" spans="1:10" x14ac:dyDescent="0.25">
      <c r="A31" s="102" t="s">
        <v>82</v>
      </c>
      <c r="B31" s="100"/>
      <c r="C31" s="100"/>
      <c r="D31" s="100"/>
      <c r="E31" s="101"/>
      <c r="F31" s="101"/>
      <c r="G31" s="101"/>
      <c r="H31" s="101"/>
      <c r="I31" s="100"/>
      <c r="J31" s="167"/>
    </row>
    <row r="32" spans="1:10" x14ac:dyDescent="0.25">
      <c r="A32" s="102" t="s">
        <v>75</v>
      </c>
      <c r="B32" s="100"/>
      <c r="C32" s="100"/>
      <c r="D32" s="100"/>
      <c r="E32" s="101"/>
      <c r="F32" s="101"/>
      <c r="G32" s="101"/>
      <c r="H32" s="101"/>
      <c r="I32" s="100"/>
      <c r="J32" s="167"/>
    </row>
    <row r="33" spans="1:10" x14ac:dyDescent="0.25">
      <c r="A33" s="102" t="s">
        <v>135</v>
      </c>
      <c r="B33" s="100"/>
      <c r="C33" s="100"/>
      <c r="D33" s="100"/>
      <c r="E33" s="101"/>
      <c r="F33" s="101"/>
      <c r="G33" s="101"/>
      <c r="H33" s="101"/>
      <c r="I33" s="100"/>
      <c r="J33" s="167"/>
    </row>
    <row r="34" spans="1:10" x14ac:dyDescent="0.25">
      <c r="A34" s="102" t="s">
        <v>78</v>
      </c>
      <c r="B34" s="100"/>
      <c r="C34" s="100"/>
      <c r="D34" s="100"/>
      <c r="E34" s="101"/>
      <c r="F34" s="101"/>
      <c r="G34" s="101"/>
      <c r="H34" s="101"/>
      <c r="I34" s="100"/>
      <c r="J34" s="167"/>
    </row>
    <row r="35" spans="1:10" x14ac:dyDescent="0.25">
      <c r="A35" s="102" t="s">
        <v>63</v>
      </c>
      <c r="B35" s="100"/>
      <c r="C35" s="100"/>
      <c r="D35" s="100"/>
      <c r="E35" s="101"/>
      <c r="F35" s="101"/>
      <c r="G35" s="101"/>
      <c r="H35" s="101"/>
      <c r="I35" s="100"/>
      <c r="J35" s="167"/>
    </row>
    <row r="36" spans="1:10" x14ac:dyDescent="0.25">
      <c r="A36" s="102" t="s">
        <v>90</v>
      </c>
      <c r="B36" s="100"/>
      <c r="C36" s="100"/>
      <c r="D36" s="100"/>
      <c r="E36" s="101"/>
      <c r="F36" s="101"/>
      <c r="G36" s="101"/>
      <c r="H36" s="101"/>
      <c r="I36" s="100"/>
      <c r="J36" s="167"/>
    </row>
    <row r="37" spans="1:10" x14ac:dyDescent="0.25">
      <c r="A37" s="102" t="s">
        <v>134</v>
      </c>
      <c r="B37" s="100"/>
      <c r="C37" s="100"/>
      <c r="D37" s="100"/>
      <c r="E37" s="101"/>
      <c r="F37" s="101"/>
      <c r="G37" s="101"/>
      <c r="H37" s="101"/>
      <c r="I37" s="100"/>
      <c r="J37" s="167"/>
    </row>
    <row r="38" spans="1:10" ht="15.75" thickBot="1" x14ac:dyDescent="0.3">
      <c r="A38" s="99" t="s">
        <v>60</v>
      </c>
      <c r="B38" s="97"/>
      <c r="C38" s="97"/>
      <c r="D38" s="97"/>
      <c r="E38" s="98"/>
      <c r="F38" s="98"/>
      <c r="G38" s="98"/>
      <c r="H38" s="98"/>
      <c r="I38" s="97"/>
      <c r="J38" s="168"/>
    </row>
    <row r="39" spans="1:10" x14ac:dyDescent="0.25">
      <c r="A39" s="102" t="s">
        <v>139</v>
      </c>
      <c r="B39" s="104"/>
      <c r="C39" s="104"/>
      <c r="D39" s="104"/>
      <c r="E39" s="103"/>
      <c r="F39" s="101"/>
      <c r="G39" s="101"/>
      <c r="H39" s="101"/>
      <c r="I39" s="100"/>
      <c r="J39" s="167" t="s">
        <v>146</v>
      </c>
    </row>
    <row r="40" spans="1:10" x14ac:dyDescent="0.25">
      <c r="A40" s="102" t="s">
        <v>101</v>
      </c>
      <c r="B40" s="100">
        <v>69.569999999999993</v>
      </c>
      <c r="C40" s="100">
        <v>75.58</v>
      </c>
      <c r="D40" s="100">
        <v>67.2</v>
      </c>
      <c r="E40" s="101">
        <f t="shared" ref="E40:E103" si="2">AVERAGE(B40:D40)</f>
        <v>70.783333333333317</v>
      </c>
      <c r="F40" s="101"/>
      <c r="G40" s="101"/>
      <c r="H40" s="101"/>
      <c r="I40" s="100"/>
      <c r="J40" s="167"/>
    </row>
    <row r="41" spans="1:10" x14ac:dyDescent="0.25">
      <c r="A41" s="102" t="s">
        <v>96</v>
      </c>
      <c r="B41" s="100">
        <v>84.04</v>
      </c>
      <c r="C41" s="100">
        <v>80.98</v>
      </c>
      <c r="D41" s="100">
        <v>78</v>
      </c>
      <c r="E41" s="101">
        <f t="shared" si="2"/>
        <v>81.006666666666675</v>
      </c>
      <c r="F41" s="101"/>
      <c r="G41" s="101"/>
      <c r="H41" s="101"/>
      <c r="I41" s="100"/>
      <c r="J41" s="167"/>
    </row>
    <row r="42" spans="1:10" x14ac:dyDescent="0.25">
      <c r="A42" s="102" t="s">
        <v>138</v>
      </c>
      <c r="B42" s="100"/>
      <c r="C42" s="100"/>
      <c r="D42" s="100"/>
      <c r="E42" s="101"/>
      <c r="F42" s="101"/>
      <c r="G42" s="101"/>
      <c r="H42" s="101"/>
      <c r="I42" s="100"/>
      <c r="J42" s="167"/>
    </row>
    <row r="43" spans="1:10" x14ac:dyDescent="0.25">
      <c r="A43" s="102" t="s">
        <v>54</v>
      </c>
      <c r="B43" s="100">
        <v>77.88</v>
      </c>
      <c r="C43" s="100">
        <v>79.14</v>
      </c>
      <c r="D43" s="100">
        <v>85</v>
      </c>
      <c r="E43" s="101">
        <f t="shared" si="2"/>
        <v>80.673333333333332</v>
      </c>
      <c r="F43" s="101"/>
      <c r="G43" s="101"/>
      <c r="H43" s="101"/>
      <c r="I43" s="100"/>
      <c r="J43" s="167"/>
    </row>
    <row r="44" spans="1:10" x14ac:dyDescent="0.25">
      <c r="A44" s="102" t="s">
        <v>24</v>
      </c>
      <c r="B44" s="100">
        <v>91.01</v>
      </c>
      <c r="C44" s="100">
        <v>90.66</v>
      </c>
      <c r="D44" s="100">
        <v>91.7</v>
      </c>
      <c r="E44" s="101">
        <f t="shared" si="2"/>
        <v>91.123333333333335</v>
      </c>
      <c r="F44" s="101"/>
      <c r="G44" s="101"/>
      <c r="H44" s="101"/>
      <c r="I44" s="100"/>
      <c r="J44" s="167"/>
    </row>
    <row r="45" spans="1:10" x14ac:dyDescent="0.25">
      <c r="A45" s="102" t="s">
        <v>5</v>
      </c>
      <c r="B45" s="100">
        <v>83.1</v>
      </c>
      <c r="C45" s="100">
        <v>81.09</v>
      </c>
      <c r="D45" s="100">
        <v>81</v>
      </c>
      <c r="E45" s="101">
        <f t="shared" si="2"/>
        <v>81.73</v>
      </c>
      <c r="F45" s="101"/>
      <c r="G45" s="101"/>
      <c r="H45" s="101"/>
      <c r="I45" s="100"/>
      <c r="J45" s="167"/>
    </row>
    <row r="46" spans="1:10" x14ac:dyDescent="0.25">
      <c r="A46" s="102" t="s">
        <v>137</v>
      </c>
      <c r="B46" s="100">
        <v>87.73</v>
      </c>
      <c r="C46" s="100">
        <v>93.37</v>
      </c>
      <c r="D46" s="100">
        <v>60.72</v>
      </c>
      <c r="E46" s="101">
        <f t="shared" si="2"/>
        <v>80.606666666666669</v>
      </c>
      <c r="F46" s="101"/>
      <c r="G46" s="101"/>
      <c r="H46" s="101"/>
      <c r="I46" s="100"/>
      <c r="J46" s="167"/>
    </row>
    <row r="47" spans="1:10" x14ac:dyDescent="0.25">
      <c r="A47" s="102" t="s">
        <v>136</v>
      </c>
      <c r="B47" s="100">
        <v>68.489999999999995</v>
      </c>
      <c r="C47" s="100">
        <v>70.61</v>
      </c>
      <c r="D47" s="100">
        <v>80.760000000000005</v>
      </c>
      <c r="E47" s="101">
        <f t="shared" si="2"/>
        <v>73.286666666666676</v>
      </c>
      <c r="F47" s="101"/>
      <c r="G47" s="101"/>
      <c r="H47" s="101"/>
      <c r="I47" s="100"/>
      <c r="J47" s="167"/>
    </row>
    <row r="48" spans="1:10" x14ac:dyDescent="0.25">
      <c r="A48" s="102" t="s">
        <v>82</v>
      </c>
      <c r="B48" s="100">
        <v>98.34</v>
      </c>
      <c r="C48" s="100">
        <v>91.44</v>
      </c>
      <c r="D48" s="100">
        <v>86.18</v>
      </c>
      <c r="E48" s="101">
        <f t="shared" si="2"/>
        <v>91.986666666666679</v>
      </c>
      <c r="F48" s="101"/>
      <c r="G48" s="101"/>
      <c r="H48" s="101"/>
      <c r="I48" s="100"/>
      <c r="J48" s="167"/>
    </row>
    <row r="49" spans="1:10" x14ac:dyDescent="0.25">
      <c r="A49" s="102" t="s">
        <v>75</v>
      </c>
      <c r="B49" s="100">
        <v>86.83</v>
      </c>
      <c r="C49" s="100">
        <v>90.23</v>
      </c>
      <c r="D49" s="100">
        <v>88.81</v>
      </c>
      <c r="E49" s="101">
        <f t="shared" si="2"/>
        <v>88.623333333333335</v>
      </c>
      <c r="F49" s="101"/>
      <c r="G49" s="101"/>
      <c r="H49" s="101"/>
      <c r="I49" s="100"/>
      <c r="J49" s="167"/>
    </row>
    <row r="50" spans="1:10" x14ac:dyDescent="0.25">
      <c r="A50" s="102" t="s">
        <v>135</v>
      </c>
      <c r="B50" s="100">
        <v>78.86</v>
      </c>
      <c r="C50" s="100">
        <v>84.08</v>
      </c>
      <c r="D50" s="100">
        <v>88.57</v>
      </c>
      <c r="E50" s="101">
        <f t="shared" si="2"/>
        <v>83.836666666666659</v>
      </c>
      <c r="F50" s="101"/>
      <c r="G50" s="101"/>
      <c r="H50" s="101"/>
      <c r="I50" s="100"/>
      <c r="J50" s="167"/>
    </row>
    <row r="51" spans="1:10" x14ac:dyDescent="0.25">
      <c r="A51" s="102" t="s">
        <v>78</v>
      </c>
      <c r="B51" s="100">
        <v>84.61</v>
      </c>
      <c r="C51" s="100">
        <v>83.54</v>
      </c>
      <c r="D51" s="100">
        <v>78.02</v>
      </c>
      <c r="E51" s="101">
        <f t="shared" si="2"/>
        <v>82.056666666666672</v>
      </c>
      <c r="F51" s="101"/>
      <c r="G51" s="101"/>
      <c r="H51" s="101"/>
      <c r="I51" s="100"/>
      <c r="J51" s="167"/>
    </row>
    <row r="52" spans="1:10" x14ac:dyDescent="0.25">
      <c r="A52" s="102" t="s">
        <v>63</v>
      </c>
      <c r="B52" s="100">
        <v>98.69</v>
      </c>
      <c r="C52" s="100">
        <v>94.38</v>
      </c>
      <c r="D52" s="100">
        <v>82.93</v>
      </c>
      <c r="E52" s="101">
        <f t="shared" si="2"/>
        <v>92</v>
      </c>
      <c r="F52" s="101"/>
      <c r="G52" s="101"/>
      <c r="H52" s="101"/>
      <c r="I52" s="100"/>
      <c r="J52" s="167"/>
    </row>
    <row r="53" spans="1:10" x14ac:dyDescent="0.25">
      <c r="A53" s="102" t="s">
        <v>90</v>
      </c>
      <c r="B53" s="100">
        <v>86.01</v>
      </c>
      <c r="C53" s="100">
        <v>80.03</v>
      </c>
      <c r="D53" s="100">
        <v>77.73</v>
      </c>
      <c r="E53" s="101">
        <f t="shared" si="2"/>
        <v>81.256666666666675</v>
      </c>
      <c r="F53" s="101"/>
      <c r="G53" s="101"/>
      <c r="H53" s="101"/>
      <c r="I53" s="100"/>
      <c r="J53" s="167"/>
    </row>
    <row r="54" spans="1:10" x14ac:dyDescent="0.25">
      <c r="A54" s="102" t="s">
        <v>134</v>
      </c>
      <c r="B54" s="100">
        <v>77.61</v>
      </c>
      <c r="C54" s="100">
        <v>83.37</v>
      </c>
      <c r="D54" s="100">
        <v>80.52</v>
      </c>
      <c r="E54" s="101">
        <f t="shared" si="2"/>
        <v>80.5</v>
      </c>
      <c r="F54" s="101"/>
      <c r="G54" s="101"/>
      <c r="H54" s="101"/>
      <c r="I54" s="100"/>
      <c r="J54" s="167"/>
    </row>
    <row r="55" spans="1:10" ht="15.75" thickBot="1" x14ac:dyDescent="0.3">
      <c r="A55" s="99" t="s">
        <v>60</v>
      </c>
      <c r="B55" s="97">
        <v>96.08</v>
      </c>
      <c r="C55" s="97">
        <v>81.8</v>
      </c>
      <c r="D55" s="97">
        <v>87.16</v>
      </c>
      <c r="E55" s="98">
        <f t="shared" si="2"/>
        <v>88.34666666666665</v>
      </c>
      <c r="F55" s="98"/>
      <c r="G55" s="98"/>
      <c r="H55" s="98"/>
      <c r="I55" s="97"/>
      <c r="J55" s="168"/>
    </row>
    <row r="56" spans="1:10" x14ac:dyDescent="0.25">
      <c r="A56" s="102" t="s">
        <v>139</v>
      </c>
      <c r="B56" s="104"/>
      <c r="C56" s="104"/>
      <c r="D56" s="104"/>
      <c r="E56" s="156"/>
      <c r="F56" s="101"/>
      <c r="G56" s="101"/>
      <c r="H56" s="101"/>
      <c r="I56" s="100"/>
      <c r="J56" s="167" t="s">
        <v>152</v>
      </c>
    </row>
    <row r="57" spans="1:10" x14ac:dyDescent="0.25">
      <c r="A57" s="102" t="s">
        <v>101</v>
      </c>
      <c r="B57" s="100">
        <v>86.7</v>
      </c>
      <c r="C57" s="100">
        <v>72.98</v>
      </c>
      <c r="D57" s="100">
        <v>77.53</v>
      </c>
      <c r="E57" s="101">
        <f t="shared" si="2"/>
        <v>79.070000000000007</v>
      </c>
      <c r="F57" s="101"/>
      <c r="G57" s="101"/>
      <c r="H57" s="101"/>
      <c r="I57" s="100"/>
      <c r="J57" s="167"/>
    </row>
    <row r="58" spans="1:10" x14ac:dyDescent="0.25">
      <c r="A58" s="102" t="s">
        <v>96</v>
      </c>
      <c r="B58" s="100">
        <v>87.89</v>
      </c>
      <c r="C58" s="100">
        <v>98.09</v>
      </c>
      <c r="D58" s="100">
        <v>84.8</v>
      </c>
      <c r="E58" s="101">
        <f t="shared" si="2"/>
        <v>90.26</v>
      </c>
      <c r="F58" s="101"/>
      <c r="G58" s="101"/>
      <c r="H58" s="101"/>
      <c r="I58" s="100"/>
      <c r="J58" s="167"/>
    </row>
    <row r="59" spans="1:10" x14ac:dyDescent="0.25">
      <c r="A59" s="102" t="s">
        <v>138</v>
      </c>
      <c r="B59" s="100"/>
      <c r="C59" s="100"/>
      <c r="D59" s="100"/>
      <c r="E59" s="101"/>
      <c r="F59" s="101"/>
      <c r="G59" s="101"/>
      <c r="H59" s="101"/>
      <c r="I59" s="100"/>
      <c r="J59" s="167"/>
    </row>
    <row r="60" spans="1:10" x14ac:dyDescent="0.25">
      <c r="A60" s="102" t="s">
        <v>54</v>
      </c>
      <c r="B60" s="100">
        <v>94.08</v>
      </c>
      <c r="C60" s="100">
        <v>102.42</v>
      </c>
      <c r="D60" s="100">
        <v>112.13</v>
      </c>
      <c r="E60" s="101">
        <f t="shared" si="2"/>
        <v>102.87666666666667</v>
      </c>
      <c r="F60" s="101"/>
      <c r="G60" s="101"/>
      <c r="H60" s="101"/>
      <c r="I60" s="100"/>
      <c r="J60" s="167"/>
    </row>
    <row r="61" spans="1:10" x14ac:dyDescent="0.25">
      <c r="A61" s="102" t="s">
        <v>24</v>
      </c>
      <c r="B61" s="100">
        <v>91.03</v>
      </c>
      <c r="C61" s="100">
        <v>103.25</v>
      </c>
      <c r="D61" s="100">
        <v>89.03</v>
      </c>
      <c r="E61" s="101">
        <f t="shared" si="2"/>
        <v>94.436666666666667</v>
      </c>
      <c r="F61" s="101"/>
      <c r="G61" s="101"/>
      <c r="H61" s="101"/>
      <c r="I61" s="100"/>
      <c r="J61" s="167"/>
    </row>
    <row r="62" spans="1:10" x14ac:dyDescent="0.25">
      <c r="A62" s="102" t="s">
        <v>5</v>
      </c>
      <c r="B62" s="100">
        <v>91.67</v>
      </c>
      <c r="C62" s="100">
        <v>93.74</v>
      </c>
      <c r="D62" s="100">
        <v>90.66</v>
      </c>
      <c r="E62" s="101">
        <f t="shared" si="2"/>
        <v>92.023333333333326</v>
      </c>
      <c r="F62" s="101"/>
      <c r="G62" s="101"/>
      <c r="H62" s="101"/>
      <c r="I62" s="100"/>
      <c r="J62" s="167"/>
    </row>
    <row r="63" spans="1:10" x14ac:dyDescent="0.25">
      <c r="A63" s="102" t="s">
        <v>137</v>
      </c>
      <c r="B63" s="100">
        <v>96.73</v>
      </c>
      <c r="C63" s="100">
        <v>83.53</v>
      </c>
      <c r="D63" s="100">
        <v>101.58</v>
      </c>
      <c r="E63" s="101">
        <f t="shared" si="2"/>
        <v>93.946666666666658</v>
      </c>
      <c r="F63" s="101"/>
      <c r="G63" s="101"/>
      <c r="H63" s="101"/>
      <c r="I63" s="100"/>
      <c r="J63" s="167"/>
    </row>
    <row r="64" spans="1:10" x14ac:dyDescent="0.25">
      <c r="A64" s="102" t="s">
        <v>136</v>
      </c>
      <c r="B64" s="100">
        <v>89.74</v>
      </c>
      <c r="C64" s="100">
        <v>83.51</v>
      </c>
      <c r="D64" s="100">
        <v>90.66</v>
      </c>
      <c r="E64" s="101">
        <f t="shared" si="2"/>
        <v>87.969999999999985</v>
      </c>
      <c r="F64" s="101"/>
      <c r="G64" s="101"/>
      <c r="H64" s="101"/>
      <c r="I64" s="100"/>
      <c r="J64" s="167"/>
    </row>
    <row r="65" spans="1:10" x14ac:dyDescent="0.25">
      <c r="A65" s="102" t="s">
        <v>82</v>
      </c>
      <c r="B65" s="100">
        <v>97.2</v>
      </c>
      <c r="C65" s="100">
        <v>123.43</v>
      </c>
      <c r="D65" s="100">
        <v>120.93</v>
      </c>
      <c r="E65" s="101">
        <f t="shared" si="2"/>
        <v>113.85333333333334</v>
      </c>
      <c r="F65" s="101"/>
      <c r="G65" s="101"/>
      <c r="H65" s="101"/>
      <c r="I65" s="100"/>
      <c r="J65" s="167"/>
    </row>
    <row r="66" spans="1:10" x14ac:dyDescent="0.25">
      <c r="A66" s="102" t="s">
        <v>75</v>
      </c>
      <c r="B66" s="100">
        <v>102.46</v>
      </c>
      <c r="C66" s="100">
        <v>102.57</v>
      </c>
      <c r="D66" s="100">
        <v>105.44</v>
      </c>
      <c r="E66" s="101">
        <f t="shared" si="2"/>
        <v>103.49</v>
      </c>
      <c r="F66" s="101"/>
      <c r="G66" s="101"/>
      <c r="H66" s="101"/>
      <c r="I66" s="100"/>
      <c r="J66" s="167"/>
    </row>
    <row r="67" spans="1:10" x14ac:dyDescent="0.25">
      <c r="A67" s="102" t="s">
        <v>135</v>
      </c>
      <c r="B67" s="100">
        <v>88.85</v>
      </c>
      <c r="C67" s="100">
        <v>103.69</v>
      </c>
      <c r="D67" s="100">
        <v>97.53</v>
      </c>
      <c r="E67" s="101">
        <f t="shared" si="2"/>
        <v>96.69</v>
      </c>
      <c r="F67" s="101"/>
      <c r="G67" s="101"/>
      <c r="H67" s="101"/>
      <c r="I67" s="100"/>
      <c r="J67" s="167"/>
    </row>
    <row r="68" spans="1:10" x14ac:dyDescent="0.25">
      <c r="A68" s="102" t="s">
        <v>78</v>
      </c>
      <c r="B68" s="100">
        <v>88.81</v>
      </c>
      <c r="C68" s="100">
        <v>103.39</v>
      </c>
      <c r="D68" s="100">
        <v>91.19</v>
      </c>
      <c r="E68" s="101">
        <f t="shared" si="2"/>
        <v>94.463333333333324</v>
      </c>
      <c r="F68" s="101"/>
      <c r="G68" s="101"/>
      <c r="H68" s="101"/>
      <c r="I68" s="100"/>
      <c r="J68" s="167"/>
    </row>
    <row r="69" spans="1:10" x14ac:dyDescent="0.25">
      <c r="A69" s="102" t="s">
        <v>63</v>
      </c>
      <c r="B69" s="100">
        <v>114.97</v>
      </c>
      <c r="C69" s="100">
        <v>113.04</v>
      </c>
      <c r="D69" s="100">
        <v>116.65</v>
      </c>
      <c r="E69" s="101">
        <f t="shared" si="2"/>
        <v>114.88666666666666</v>
      </c>
      <c r="F69" s="101"/>
      <c r="G69" s="101"/>
      <c r="H69" s="101"/>
      <c r="I69" s="100"/>
      <c r="J69" s="167"/>
    </row>
    <row r="70" spans="1:10" x14ac:dyDescent="0.25">
      <c r="A70" s="102" t="s">
        <v>90</v>
      </c>
      <c r="B70" s="100">
        <v>95.26</v>
      </c>
      <c r="C70" s="100">
        <v>94.59</v>
      </c>
      <c r="D70" s="100">
        <v>90.34</v>
      </c>
      <c r="E70" s="101">
        <f t="shared" si="2"/>
        <v>93.39666666666669</v>
      </c>
      <c r="F70" s="101"/>
      <c r="G70" s="101"/>
      <c r="H70" s="101"/>
      <c r="I70" s="100"/>
      <c r="J70" s="167"/>
    </row>
    <row r="71" spans="1:10" x14ac:dyDescent="0.25">
      <c r="A71" s="102" t="s">
        <v>134</v>
      </c>
      <c r="B71" s="100">
        <v>90.96</v>
      </c>
      <c r="C71" s="100">
        <v>100.14</v>
      </c>
      <c r="D71" s="100">
        <v>104.74</v>
      </c>
      <c r="E71" s="101">
        <f t="shared" si="2"/>
        <v>98.61333333333333</v>
      </c>
      <c r="F71" s="101"/>
      <c r="G71" s="101"/>
      <c r="H71" s="101"/>
      <c r="I71" s="100"/>
      <c r="J71" s="167"/>
    </row>
    <row r="72" spans="1:10" ht="15.75" thickBot="1" x14ac:dyDescent="0.3">
      <c r="A72" s="99" t="s">
        <v>60</v>
      </c>
      <c r="B72" s="97">
        <v>98.63</v>
      </c>
      <c r="C72" s="97">
        <v>111.19</v>
      </c>
      <c r="D72" s="97">
        <v>101.3</v>
      </c>
      <c r="E72" s="98">
        <f t="shared" si="2"/>
        <v>103.70666666666666</v>
      </c>
      <c r="F72" s="98"/>
      <c r="G72" s="98"/>
      <c r="H72" s="98"/>
      <c r="I72" s="97"/>
      <c r="J72" s="168"/>
    </row>
    <row r="73" spans="1:10" x14ac:dyDescent="0.25">
      <c r="A73" s="102" t="s">
        <v>139</v>
      </c>
      <c r="B73" s="104"/>
      <c r="C73" s="104"/>
      <c r="D73" s="104"/>
      <c r="E73" s="156"/>
      <c r="F73" s="101"/>
      <c r="G73" s="101"/>
      <c r="H73" s="101"/>
      <c r="I73" s="100"/>
      <c r="J73" s="167" t="s">
        <v>148</v>
      </c>
    </row>
    <row r="74" spans="1:10" x14ac:dyDescent="0.25">
      <c r="A74" s="102" t="s">
        <v>101</v>
      </c>
      <c r="B74" s="100">
        <v>69.23</v>
      </c>
      <c r="C74" s="100">
        <v>78.349999999999994</v>
      </c>
      <c r="D74" s="100">
        <v>78.099999999999994</v>
      </c>
      <c r="E74" s="101">
        <f t="shared" si="2"/>
        <v>75.226666666666659</v>
      </c>
      <c r="F74" s="101"/>
      <c r="G74" s="101"/>
      <c r="H74" s="101"/>
      <c r="I74" s="100"/>
      <c r="J74" s="167"/>
    </row>
    <row r="75" spans="1:10" x14ac:dyDescent="0.25">
      <c r="A75" s="102" t="s">
        <v>96</v>
      </c>
      <c r="B75" s="100">
        <v>89.93</v>
      </c>
      <c r="C75" s="152">
        <v>97.4</v>
      </c>
      <c r="D75" s="100">
        <v>105.4</v>
      </c>
      <c r="E75" s="101">
        <f t="shared" si="2"/>
        <v>97.576666666666668</v>
      </c>
      <c r="F75" s="101"/>
      <c r="G75" s="101"/>
      <c r="H75" s="101"/>
      <c r="I75" s="100"/>
      <c r="J75" s="167"/>
    </row>
    <row r="76" spans="1:10" x14ac:dyDescent="0.25">
      <c r="A76" s="102" t="s">
        <v>138</v>
      </c>
      <c r="B76" s="100"/>
      <c r="C76" s="152"/>
      <c r="D76" s="100"/>
      <c r="E76" s="101"/>
      <c r="F76" s="101"/>
      <c r="G76" s="101"/>
      <c r="H76" s="101"/>
      <c r="I76" s="100"/>
      <c r="J76" s="167"/>
    </row>
    <row r="77" spans="1:10" x14ac:dyDescent="0.25">
      <c r="A77" s="102" t="s">
        <v>54</v>
      </c>
      <c r="B77" s="100">
        <v>97.27</v>
      </c>
      <c r="C77" s="152">
        <v>94.4</v>
      </c>
      <c r="D77" s="100">
        <v>99.9</v>
      </c>
      <c r="E77" s="101">
        <f t="shared" si="2"/>
        <v>97.190000000000012</v>
      </c>
      <c r="F77" s="101"/>
      <c r="G77" s="101"/>
      <c r="H77" s="101"/>
      <c r="I77" s="100"/>
      <c r="J77" s="167"/>
    </row>
    <row r="78" spans="1:10" x14ac:dyDescent="0.25">
      <c r="A78" s="102" t="s">
        <v>24</v>
      </c>
      <c r="B78" s="100">
        <v>98.01</v>
      </c>
      <c r="C78" s="152">
        <v>90.1</v>
      </c>
      <c r="D78" s="100">
        <v>101.1</v>
      </c>
      <c r="E78" s="101">
        <f t="shared" si="2"/>
        <v>96.40333333333335</v>
      </c>
      <c r="F78" s="101"/>
      <c r="G78" s="101"/>
      <c r="H78" s="101"/>
      <c r="I78" s="100"/>
      <c r="J78" s="167"/>
    </row>
    <row r="79" spans="1:10" x14ac:dyDescent="0.25">
      <c r="A79" s="102" t="s">
        <v>5</v>
      </c>
      <c r="B79" s="100">
        <v>93.07</v>
      </c>
      <c r="C79" s="152">
        <v>94.2</v>
      </c>
      <c r="D79" s="100">
        <v>100.5</v>
      </c>
      <c r="E79" s="101">
        <f t="shared" si="2"/>
        <v>95.923333333333332</v>
      </c>
      <c r="F79" s="101"/>
      <c r="G79" s="101"/>
      <c r="H79" s="101"/>
      <c r="I79" s="100"/>
      <c r="J79" s="167"/>
    </row>
    <row r="80" spans="1:10" x14ac:dyDescent="0.25">
      <c r="A80" s="102" t="s">
        <v>137</v>
      </c>
      <c r="B80" s="100">
        <v>86.34</v>
      </c>
      <c r="C80" s="152">
        <v>92.9</v>
      </c>
      <c r="D80" s="100">
        <v>104.4</v>
      </c>
      <c r="E80" s="101">
        <f t="shared" si="2"/>
        <v>94.546666666666667</v>
      </c>
      <c r="F80" s="101"/>
      <c r="G80" s="101"/>
      <c r="H80" s="101"/>
      <c r="I80" s="100"/>
      <c r="J80" s="167"/>
    </row>
    <row r="81" spans="1:10" x14ac:dyDescent="0.25">
      <c r="A81" s="102" t="s">
        <v>136</v>
      </c>
      <c r="B81" s="100">
        <v>95.27</v>
      </c>
      <c r="C81" s="152">
        <v>91.4</v>
      </c>
      <c r="D81" s="100">
        <v>85.3</v>
      </c>
      <c r="E81" s="101">
        <f t="shared" si="2"/>
        <v>90.65666666666668</v>
      </c>
      <c r="F81" s="101"/>
      <c r="G81" s="101"/>
      <c r="H81" s="101"/>
      <c r="I81" s="100"/>
      <c r="J81" s="167"/>
    </row>
    <row r="82" spans="1:10" x14ac:dyDescent="0.25">
      <c r="A82" s="102" t="s">
        <v>82</v>
      </c>
      <c r="B82" s="100">
        <v>80.209999999999994</v>
      </c>
      <c r="C82" s="152">
        <v>112.8</v>
      </c>
      <c r="D82" s="100">
        <v>94.3</v>
      </c>
      <c r="E82" s="101">
        <f t="shared" si="2"/>
        <v>95.77</v>
      </c>
      <c r="F82" s="101"/>
      <c r="G82" s="101"/>
      <c r="H82" s="101"/>
      <c r="I82" s="100"/>
      <c r="J82" s="167"/>
    </row>
    <row r="83" spans="1:10" x14ac:dyDescent="0.25">
      <c r="A83" s="102" t="s">
        <v>75</v>
      </c>
      <c r="B83" s="100">
        <v>101.16</v>
      </c>
      <c r="C83" s="152">
        <v>103.9</v>
      </c>
      <c r="D83" s="100">
        <v>124</v>
      </c>
      <c r="E83" s="101">
        <f t="shared" si="2"/>
        <v>109.68666666666667</v>
      </c>
      <c r="F83" s="101"/>
      <c r="G83" s="101"/>
      <c r="H83" s="101"/>
      <c r="I83" s="100"/>
      <c r="J83" s="167"/>
    </row>
    <row r="84" spans="1:10" x14ac:dyDescent="0.25">
      <c r="A84" s="102" t="s">
        <v>135</v>
      </c>
      <c r="B84" s="100">
        <v>92.73</v>
      </c>
      <c r="C84" s="152">
        <v>90.6</v>
      </c>
      <c r="D84" s="100">
        <v>93.2</v>
      </c>
      <c r="E84" s="101">
        <f t="shared" si="2"/>
        <v>92.176666666666662</v>
      </c>
      <c r="F84" s="101"/>
      <c r="G84" s="101"/>
      <c r="H84" s="101"/>
      <c r="I84" s="100"/>
      <c r="J84" s="167"/>
    </row>
    <row r="85" spans="1:10" x14ac:dyDescent="0.25">
      <c r="A85" s="102" t="s">
        <v>78</v>
      </c>
      <c r="B85" s="100">
        <v>98.94</v>
      </c>
      <c r="C85" s="155">
        <v>94</v>
      </c>
      <c r="D85" s="100">
        <v>110.5</v>
      </c>
      <c r="E85" s="101">
        <f t="shared" si="2"/>
        <v>101.14666666666666</v>
      </c>
      <c r="F85" s="101"/>
      <c r="G85" s="101"/>
      <c r="H85" s="101"/>
      <c r="I85" s="100"/>
      <c r="J85" s="167"/>
    </row>
    <row r="86" spans="1:10" x14ac:dyDescent="0.25">
      <c r="A86" s="102" t="s">
        <v>63</v>
      </c>
      <c r="B86" s="100">
        <v>108.66</v>
      </c>
      <c r="C86" s="152">
        <v>115.9</v>
      </c>
      <c r="D86" s="100">
        <v>127.7</v>
      </c>
      <c r="E86" s="101">
        <f t="shared" si="2"/>
        <v>117.42</v>
      </c>
      <c r="F86" s="101"/>
      <c r="G86" s="101"/>
      <c r="H86" s="101"/>
      <c r="I86" s="100"/>
      <c r="J86" s="167"/>
    </row>
    <row r="87" spans="1:10" x14ac:dyDescent="0.25">
      <c r="A87" s="102" t="s">
        <v>90</v>
      </c>
      <c r="B87" s="100">
        <v>87.54</v>
      </c>
      <c r="C87" s="152">
        <v>84.9</v>
      </c>
      <c r="D87" s="100">
        <v>95.2</v>
      </c>
      <c r="E87" s="101">
        <f t="shared" si="2"/>
        <v>89.213333333333324</v>
      </c>
      <c r="F87" s="101"/>
      <c r="G87" s="101"/>
      <c r="H87" s="101"/>
      <c r="I87" s="100"/>
      <c r="J87" s="167"/>
    </row>
    <row r="88" spans="1:10" x14ac:dyDescent="0.25">
      <c r="A88" s="102" t="s">
        <v>134</v>
      </c>
      <c r="B88" s="100">
        <v>91.06</v>
      </c>
      <c r="C88" s="152">
        <v>95.4</v>
      </c>
      <c r="D88" s="100">
        <v>97.9</v>
      </c>
      <c r="E88" s="101">
        <f t="shared" si="2"/>
        <v>94.786666666666676</v>
      </c>
      <c r="F88" s="101"/>
      <c r="G88" s="101"/>
      <c r="H88" s="101"/>
      <c r="I88" s="100"/>
      <c r="J88" s="167"/>
    </row>
    <row r="89" spans="1:10" ht="15.75" thickBot="1" x14ac:dyDescent="0.3">
      <c r="A89" s="99" t="s">
        <v>60</v>
      </c>
      <c r="B89" s="97">
        <v>105.94</v>
      </c>
      <c r="C89" s="154">
        <v>97.7</v>
      </c>
      <c r="D89" s="97">
        <v>112</v>
      </c>
      <c r="E89" s="98">
        <f t="shared" si="2"/>
        <v>105.21333333333332</v>
      </c>
      <c r="F89" s="98"/>
      <c r="G89" s="98"/>
      <c r="H89" s="98"/>
      <c r="I89" s="97"/>
      <c r="J89" s="168"/>
    </row>
    <row r="90" spans="1:10" x14ac:dyDescent="0.25">
      <c r="A90" s="102" t="s">
        <v>139</v>
      </c>
      <c r="B90" s="104"/>
      <c r="C90" s="153"/>
      <c r="D90" s="104"/>
      <c r="E90" s="156"/>
      <c r="F90" s="101"/>
      <c r="G90" s="101"/>
      <c r="H90" s="101"/>
      <c r="I90" s="100"/>
      <c r="J90" s="167" t="s">
        <v>145</v>
      </c>
    </row>
    <row r="91" spans="1:10" x14ac:dyDescent="0.25">
      <c r="A91" s="102" t="s">
        <v>101</v>
      </c>
      <c r="B91" s="100">
        <v>69.67</v>
      </c>
      <c r="C91" s="100">
        <v>78.56</v>
      </c>
      <c r="D91" s="100">
        <v>85.67</v>
      </c>
      <c r="E91" s="101">
        <f t="shared" si="2"/>
        <v>77.966666666666683</v>
      </c>
      <c r="F91" s="101"/>
      <c r="G91" s="101"/>
      <c r="H91" s="101"/>
      <c r="I91" s="100"/>
      <c r="J91" s="167"/>
    </row>
    <row r="92" spans="1:10" x14ac:dyDescent="0.25">
      <c r="A92" s="102" t="s">
        <v>96</v>
      </c>
      <c r="B92" s="100">
        <v>78.599999999999994</v>
      </c>
      <c r="C92" s="100">
        <v>97.68</v>
      </c>
      <c r="D92" s="100">
        <v>95.97</v>
      </c>
      <c r="E92" s="101">
        <f t="shared" si="2"/>
        <v>90.75</v>
      </c>
      <c r="F92" s="101"/>
      <c r="G92" s="101"/>
      <c r="H92" s="101"/>
      <c r="I92" s="100"/>
      <c r="J92" s="167"/>
    </row>
    <row r="93" spans="1:10" x14ac:dyDescent="0.25">
      <c r="A93" s="102" t="s">
        <v>138</v>
      </c>
      <c r="B93" s="100"/>
      <c r="C93" s="100"/>
      <c r="D93" s="100"/>
      <c r="E93" s="101"/>
      <c r="F93" s="101"/>
      <c r="G93" s="101"/>
      <c r="H93" s="101"/>
      <c r="I93" s="100"/>
      <c r="J93" s="167"/>
    </row>
    <row r="94" spans="1:10" x14ac:dyDescent="0.25">
      <c r="A94" s="102" t="s">
        <v>54</v>
      </c>
      <c r="B94" s="100">
        <v>79.73</v>
      </c>
      <c r="C94" s="100">
        <v>91.65</v>
      </c>
      <c r="D94" s="100">
        <v>103.74</v>
      </c>
      <c r="E94" s="101">
        <f t="shared" si="2"/>
        <v>91.706666666666663</v>
      </c>
      <c r="F94" s="101"/>
      <c r="G94" s="101"/>
      <c r="H94" s="101"/>
      <c r="I94" s="100"/>
      <c r="J94" s="167"/>
    </row>
    <row r="95" spans="1:10" x14ac:dyDescent="0.25">
      <c r="A95" s="102" t="s">
        <v>24</v>
      </c>
      <c r="B95" s="100">
        <v>98.24</v>
      </c>
      <c r="C95" s="100">
        <v>93</v>
      </c>
      <c r="D95" s="100">
        <v>87.75</v>
      </c>
      <c r="E95" s="101">
        <f t="shared" si="2"/>
        <v>92.99666666666667</v>
      </c>
      <c r="F95" s="101"/>
      <c r="G95" s="101"/>
      <c r="H95" s="101"/>
      <c r="I95" s="100"/>
      <c r="J95" s="167"/>
    </row>
    <row r="96" spans="1:10" x14ac:dyDescent="0.25">
      <c r="A96" s="102" t="s">
        <v>5</v>
      </c>
      <c r="B96" s="100">
        <v>87.56</v>
      </c>
      <c r="C96" s="100">
        <v>88.73</v>
      </c>
      <c r="D96" s="100">
        <v>90.85</v>
      </c>
      <c r="E96" s="101">
        <f t="shared" si="2"/>
        <v>89.046666666666667</v>
      </c>
      <c r="F96" s="101"/>
      <c r="G96" s="101"/>
      <c r="H96" s="101"/>
      <c r="I96" s="100"/>
      <c r="J96" s="167"/>
    </row>
    <row r="97" spans="1:13" x14ac:dyDescent="0.25">
      <c r="A97" s="102" t="s">
        <v>137</v>
      </c>
      <c r="B97" s="100">
        <v>79.3</v>
      </c>
      <c r="C97" s="100">
        <v>99.06</v>
      </c>
      <c r="D97" s="100">
        <v>64.290000000000006</v>
      </c>
      <c r="E97" s="101">
        <f t="shared" si="2"/>
        <v>80.88333333333334</v>
      </c>
      <c r="F97" s="101"/>
      <c r="G97" s="101"/>
      <c r="H97" s="101"/>
      <c r="I97" s="100"/>
      <c r="J97" s="167"/>
    </row>
    <row r="98" spans="1:13" x14ac:dyDescent="0.25">
      <c r="A98" s="102" t="s">
        <v>136</v>
      </c>
      <c r="B98" s="100">
        <v>71.430000000000007</v>
      </c>
      <c r="C98" s="100">
        <v>82.33</v>
      </c>
      <c r="D98" s="100">
        <v>91.16</v>
      </c>
      <c r="E98" s="101">
        <f t="shared" si="2"/>
        <v>81.64</v>
      </c>
      <c r="F98" s="101"/>
      <c r="G98" s="101"/>
      <c r="H98" s="101"/>
      <c r="I98" s="100"/>
      <c r="J98" s="167"/>
    </row>
    <row r="99" spans="1:13" x14ac:dyDescent="0.25">
      <c r="A99" s="102" t="s">
        <v>82</v>
      </c>
      <c r="B99" s="100">
        <v>88.36</v>
      </c>
      <c r="C99" s="100">
        <v>84.83</v>
      </c>
      <c r="D99" s="100">
        <v>107.72</v>
      </c>
      <c r="E99" s="101">
        <f t="shared" si="2"/>
        <v>93.636666666666656</v>
      </c>
      <c r="F99" s="101"/>
      <c r="G99" s="101"/>
      <c r="H99" s="101"/>
      <c r="I99" s="100"/>
      <c r="J99" s="167"/>
    </row>
    <row r="100" spans="1:13" x14ac:dyDescent="0.25">
      <c r="A100" s="102" t="s">
        <v>75</v>
      </c>
      <c r="B100" s="100">
        <v>87.35</v>
      </c>
      <c r="C100" s="100">
        <v>97.74</v>
      </c>
      <c r="D100" s="100">
        <v>101.46</v>
      </c>
      <c r="E100" s="101">
        <f t="shared" si="2"/>
        <v>95.516666666666652</v>
      </c>
      <c r="F100" s="101"/>
      <c r="G100" s="101"/>
      <c r="H100" s="101"/>
      <c r="I100" s="100"/>
      <c r="J100" s="167"/>
    </row>
    <row r="101" spans="1:13" x14ac:dyDescent="0.25">
      <c r="A101" s="102" t="s">
        <v>135</v>
      </c>
      <c r="B101" s="100">
        <v>74.62</v>
      </c>
      <c r="C101" s="100">
        <v>95.27</v>
      </c>
      <c r="D101" s="100">
        <v>91.37</v>
      </c>
      <c r="E101" s="101">
        <f t="shared" si="2"/>
        <v>87.086666666666659</v>
      </c>
      <c r="F101" s="101"/>
      <c r="G101" s="101"/>
      <c r="H101" s="101"/>
      <c r="I101" s="100"/>
      <c r="J101" s="167"/>
    </row>
    <row r="102" spans="1:13" x14ac:dyDescent="0.25">
      <c r="A102" s="102" t="s">
        <v>78</v>
      </c>
      <c r="B102" s="100">
        <v>75.760000000000005</v>
      </c>
      <c r="C102" s="100">
        <v>99.69</v>
      </c>
      <c r="D102" s="100">
        <v>95.31</v>
      </c>
      <c r="E102" s="101">
        <f t="shared" si="2"/>
        <v>90.25333333333333</v>
      </c>
      <c r="F102" s="101"/>
      <c r="G102" s="101"/>
      <c r="H102" s="101"/>
      <c r="I102" s="100"/>
      <c r="J102" s="167"/>
    </row>
    <row r="103" spans="1:13" x14ac:dyDescent="0.25">
      <c r="A103" s="102" t="s">
        <v>63</v>
      </c>
      <c r="B103" s="100">
        <v>97.58</v>
      </c>
      <c r="C103" s="100">
        <v>128.41</v>
      </c>
      <c r="D103" s="100">
        <v>118.9</v>
      </c>
      <c r="E103" s="101">
        <f t="shared" si="2"/>
        <v>114.96333333333332</v>
      </c>
      <c r="F103" s="101"/>
      <c r="G103" s="101"/>
      <c r="H103" s="101"/>
      <c r="I103" s="100"/>
      <c r="J103" s="167"/>
    </row>
    <row r="104" spans="1:13" x14ac:dyDescent="0.25">
      <c r="A104" s="102" t="s">
        <v>90</v>
      </c>
      <c r="B104" s="100">
        <v>75.78</v>
      </c>
      <c r="C104" s="100">
        <v>95.85</v>
      </c>
      <c r="D104" s="100">
        <v>95.62</v>
      </c>
      <c r="E104" s="101">
        <f t="shared" ref="E104:E123" si="3">AVERAGE(B104:D104)</f>
        <v>89.083333333333329</v>
      </c>
      <c r="F104" s="101"/>
      <c r="G104" s="101"/>
      <c r="H104" s="101"/>
      <c r="I104" s="100"/>
      <c r="J104" s="167"/>
    </row>
    <row r="105" spans="1:13" x14ac:dyDescent="0.25">
      <c r="A105" s="102" t="s">
        <v>134</v>
      </c>
      <c r="B105" s="100">
        <v>81.25</v>
      </c>
      <c r="C105" s="100">
        <v>97.46</v>
      </c>
      <c r="D105" s="100">
        <v>96.81</v>
      </c>
      <c r="E105" s="101">
        <f t="shared" si="3"/>
        <v>91.839999999999989</v>
      </c>
      <c r="F105" s="101"/>
      <c r="G105" s="101"/>
      <c r="H105" s="101"/>
      <c r="I105" s="100"/>
      <c r="J105" s="167"/>
    </row>
    <row r="106" spans="1:13" ht="15.75" thickBot="1" x14ac:dyDescent="0.3">
      <c r="A106" s="99" t="s">
        <v>60</v>
      </c>
      <c r="B106" s="97">
        <v>84.47</v>
      </c>
      <c r="C106" s="97">
        <v>102.81</v>
      </c>
      <c r="D106" s="97">
        <v>102.12</v>
      </c>
      <c r="E106" s="98">
        <f t="shared" si="3"/>
        <v>96.466666666666654</v>
      </c>
      <c r="F106" s="98"/>
      <c r="G106" s="98"/>
      <c r="H106" s="98"/>
      <c r="I106" s="97"/>
      <c r="J106" s="168"/>
    </row>
    <row r="107" spans="1:13" x14ac:dyDescent="0.25">
      <c r="A107" s="102" t="s">
        <v>139</v>
      </c>
      <c r="B107" s="104"/>
      <c r="C107" s="104"/>
      <c r="D107" s="104"/>
      <c r="E107" s="156"/>
      <c r="F107" s="101"/>
      <c r="G107" s="101"/>
      <c r="H107" s="101"/>
      <c r="I107" s="100"/>
      <c r="J107" s="167" t="s">
        <v>147</v>
      </c>
      <c r="L107" s="152"/>
      <c r="M107" s="152"/>
    </row>
    <row r="108" spans="1:13" x14ac:dyDescent="0.25">
      <c r="A108" s="102" t="s">
        <v>101</v>
      </c>
      <c r="B108" s="100">
        <v>90.75</v>
      </c>
      <c r="C108" s="100"/>
      <c r="D108" s="100"/>
      <c r="E108" s="101">
        <f t="shared" si="3"/>
        <v>90.75</v>
      </c>
      <c r="F108" s="101"/>
      <c r="G108" s="101"/>
      <c r="H108" s="101"/>
      <c r="I108" s="100"/>
      <c r="J108" s="167"/>
      <c r="L108" s="152">
        <v>90.75</v>
      </c>
      <c r="M108" s="100">
        <v>91.7</v>
      </c>
    </row>
    <row r="109" spans="1:13" x14ac:dyDescent="0.25">
      <c r="A109" s="102" t="s">
        <v>96</v>
      </c>
      <c r="B109" s="100">
        <v>88.57</v>
      </c>
      <c r="C109" s="100"/>
      <c r="D109" s="100"/>
      <c r="E109" s="101">
        <f t="shared" si="3"/>
        <v>88.57</v>
      </c>
      <c r="F109" s="101"/>
      <c r="G109" s="101"/>
      <c r="H109" s="101"/>
      <c r="I109" s="100"/>
      <c r="J109" s="167"/>
      <c r="L109" s="152">
        <v>88.57</v>
      </c>
      <c r="M109" s="100">
        <v>86.9</v>
      </c>
    </row>
    <row r="110" spans="1:13" x14ac:dyDescent="0.25">
      <c r="A110" s="102" t="s">
        <v>138</v>
      </c>
      <c r="B110" s="100"/>
      <c r="C110" s="100"/>
      <c r="D110" s="100"/>
      <c r="E110" s="101"/>
      <c r="F110" s="101"/>
      <c r="G110" s="101"/>
      <c r="H110" s="101"/>
      <c r="I110" s="100"/>
      <c r="J110" s="167"/>
      <c r="L110" s="152"/>
      <c r="M110" s="100"/>
    </row>
    <row r="111" spans="1:13" x14ac:dyDescent="0.25">
      <c r="A111" s="102" t="s">
        <v>54</v>
      </c>
      <c r="B111" s="100">
        <v>101.35</v>
      </c>
      <c r="C111" s="100"/>
      <c r="D111" s="100"/>
      <c r="E111" s="101">
        <f t="shared" si="3"/>
        <v>101.35</v>
      </c>
      <c r="F111" s="101"/>
      <c r="G111" s="101"/>
      <c r="H111" s="101"/>
      <c r="I111" s="100"/>
      <c r="J111" s="167"/>
      <c r="L111" s="152">
        <v>101.35</v>
      </c>
      <c r="M111" s="100">
        <v>100.5</v>
      </c>
    </row>
    <row r="112" spans="1:13" x14ac:dyDescent="0.25">
      <c r="A112" s="102" t="s">
        <v>24</v>
      </c>
      <c r="B112" s="100">
        <v>96.6</v>
      </c>
      <c r="C112" s="100"/>
      <c r="D112" s="100"/>
      <c r="E112" s="101">
        <f t="shared" si="3"/>
        <v>96.6</v>
      </c>
      <c r="F112" s="101"/>
      <c r="G112" s="101"/>
      <c r="H112" s="101"/>
      <c r="I112" s="100"/>
      <c r="J112" s="167"/>
      <c r="L112" s="152">
        <v>96.6</v>
      </c>
      <c r="M112" s="100">
        <v>78</v>
      </c>
    </row>
    <row r="113" spans="1:13" x14ac:dyDescent="0.25">
      <c r="A113" s="102" t="s">
        <v>5</v>
      </c>
      <c r="B113" s="100">
        <v>92.9</v>
      </c>
      <c r="C113" s="100"/>
      <c r="D113" s="100"/>
      <c r="E113" s="101">
        <f t="shared" si="3"/>
        <v>92.9</v>
      </c>
      <c r="F113" s="101"/>
      <c r="G113" s="101"/>
      <c r="H113" s="101"/>
      <c r="I113" s="100"/>
      <c r="J113" s="167"/>
      <c r="L113" s="152">
        <v>92.9</v>
      </c>
      <c r="M113" s="100">
        <v>91.6</v>
      </c>
    </row>
    <row r="114" spans="1:13" x14ac:dyDescent="0.25">
      <c r="A114" s="102" t="s">
        <v>137</v>
      </c>
      <c r="B114" s="100">
        <v>57.3</v>
      </c>
      <c r="C114" s="100"/>
      <c r="D114" s="100"/>
      <c r="E114" s="101">
        <f t="shared" si="3"/>
        <v>57.3</v>
      </c>
      <c r="F114" s="101"/>
      <c r="G114" s="101"/>
      <c r="H114" s="101"/>
      <c r="I114" s="100"/>
      <c r="J114" s="167"/>
      <c r="L114" s="152">
        <v>57.3</v>
      </c>
      <c r="M114" s="100">
        <v>70.3</v>
      </c>
    </row>
    <row r="115" spans="1:13" x14ac:dyDescent="0.25">
      <c r="A115" s="102" t="s">
        <v>136</v>
      </c>
      <c r="B115" s="100">
        <v>81.3</v>
      </c>
      <c r="C115" s="100"/>
      <c r="D115" s="100"/>
      <c r="E115" s="101">
        <f t="shared" si="3"/>
        <v>81.3</v>
      </c>
      <c r="F115" s="101"/>
      <c r="G115" s="101"/>
      <c r="H115" s="101"/>
      <c r="I115" s="100"/>
      <c r="J115" s="167"/>
      <c r="L115" s="152">
        <v>81.3</v>
      </c>
      <c r="M115" s="100">
        <v>65.599999999999994</v>
      </c>
    </row>
    <row r="116" spans="1:13" x14ac:dyDescent="0.25">
      <c r="A116" s="102" t="s">
        <v>82</v>
      </c>
      <c r="B116" s="100">
        <v>107.5</v>
      </c>
      <c r="C116" s="100"/>
      <c r="D116" s="100"/>
      <c r="E116" s="101">
        <f t="shared" si="3"/>
        <v>107.5</v>
      </c>
      <c r="F116" s="101"/>
      <c r="G116" s="101"/>
      <c r="H116" s="101"/>
      <c r="I116" s="100"/>
      <c r="J116" s="167"/>
      <c r="L116" s="152">
        <v>107.5</v>
      </c>
      <c r="M116" s="100">
        <v>88.8</v>
      </c>
    </row>
    <row r="117" spans="1:13" x14ac:dyDescent="0.25">
      <c r="A117" s="102" t="s">
        <v>75</v>
      </c>
      <c r="B117" s="100">
        <v>90</v>
      </c>
      <c r="C117" s="100"/>
      <c r="D117" s="100"/>
      <c r="E117" s="101">
        <f t="shared" si="3"/>
        <v>90</v>
      </c>
      <c r="F117" s="101"/>
      <c r="G117" s="101"/>
      <c r="H117" s="101"/>
      <c r="I117" s="100"/>
      <c r="J117" s="167"/>
      <c r="L117" s="152">
        <v>90</v>
      </c>
      <c r="M117" s="100">
        <v>97.5</v>
      </c>
    </row>
    <row r="118" spans="1:13" x14ac:dyDescent="0.25">
      <c r="A118" s="102" t="s">
        <v>135</v>
      </c>
      <c r="B118" s="100">
        <v>93.27</v>
      </c>
      <c r="C118" s="100"/>
      <c r="D118" s="100"/>
      <c r="E118" s="101">
        <f t="shared" si="3"/>
        <v>93.27</v>
      </c>
      <c r="F118" s="101"/>
      <c r="G118" s="101"/>
      <c r="H118" s="101"/>
      <c r="I118" s="100"/>
      <c r="J118" s="167"/>
      <c r="L118" s="152">
        <v>93.27</v>
      </c>
      <c r="M118" s="100">
        <v>100.7</v>
      </c>
    </row>
    <row r="119" spans="1:13" x14ac:dyDescent="0.25">
      <c r="A119" s="102" t="s">
        <v>78</v>
      </c>
      <c r="B119" s="100">
        <v>96.86</v>
      </c>
      <c r="C119" s="100"/>
      <c r="D119" s="100"/>
      <c r="E119" s="101">
        <f t="shared" si="3"/>
        <v>96.86</v>
      </c>
      <c r="F119" s="101"/>
      <c r="G119" s="101"/>
      <c r="H119" s="101"/>
      <c r="I119" s="100"/>
      <c r="J119" s="167"/>
      <c r="L119" s="152">
        <v>96.86</v>
      </c>
      <c r="M119" s="100">
        <v>93.2</v>
      </c>
    </row>
    <row r="120" spans="1:13" x14ac:dyDescent="0.25">
      <c r="A120" s="102" t="s">
        <v>63</v>
      </c>
      <c r="B120" s="100">
        <v>106.25</v>
      </c>
      <c r="C120" s="100"/>
      <c r="D120" s="100"/>
      <c r="E120" s="101">
        <f t="shared" si="3"/>
        <v>106.25</v>
      </c>
      <c r="F120" s="101"/>
      <c r="G120" s="101"/>
      <c r="H120" s="101"/>
      <c r="I120" s="100"/>
      <c r="J120" s="167"/>
      <c r="L120" s="152">
        <v>106.25</v>
      </c>
      <c r="M120" s="100">
        <v>103.6</v>
      </c>
    </row>
    <row r="121" spans="1:13" x14ac:dyDescent="0.25">
      <c r="A121" s="102" t="s">
        <v>90</v>
      </c>
      <c r="B121" s="100">
        <v>93.02</v>
      </c>
      <c r="C121" s="100"/>
      <c r="D121" s="100"/>
      <c r="E121" s="101">
        <f t="shared" si="3"/>
        <v>93.02</v>
      </c>
      <c r="F121" s="101"/>
      <c r="G121" s="101"/>
      <c r="H121" s="101"/>
      <c r="I121" s="100"/>
      <c r="J121" s="167"/>
      <c r="L121" s="152">
        <v>93.02</v>
      </c>
      <c r="M121" s="100">
        <v>83.1</v>
      </c>
    </row>
    <row r="122" spans="1:13" x14ac:dyDescent="0.25">
      <c r="A122" s="102" t="s">
        <v>134</v>
      </c>
      <c r="B122" s="100">
        <v>90.96</v>
      </c>
      <c r="C122" s="100"/>
      <c r="D122" s="100"/>
      <c r="E122" s="101">
        <f t="shared" si="3"/>
        <v>90.96</v>
      </c>
      <c r="F122" s="101"/>
      <c r="G122" s="101"/>
      <c r="H122" s="101"/>
      <c r="I122" s="100"/>
      <c r="J122" s="167"/>
      <c r="L122" s="152">
        <v>90.96</v>
      </c>
      <c r="M122" s="100">
        <v>86.9</v>
      </c>
    </row>
    <row r="123" spans="1:13" ht="15.75" thickBot="1" x14ac:dyDescent="0.3">
      <c r="A123" s="99" t="s">
        <v>60</v>
      </c>
      <c r="B123" s="97">
        <v>95.77</v>
      </c>
      <c r="C123" s="97"/>
      <c r="D123" s="97"/>
      <c r="E123" s="98">
        <f t="shared" si="3"/>
        <v>95.77</v>
      </c>
      <c r="F123" s="98"/>
      <c r="G123" s="98"/>
      <c r="H123" s="98"/>
      <c r="I123" s="97"/>
      <c r="J123" s="168"/>
      <c r="L123" s="152">
        <v>95.77</v>
      </c>
      <c r="M123" s="100">
        <v>86.2</v>
      </c>
    </row>
  </sheetData>
  <mergeCells count="11">
    <mergeCell ref="J107:J123"/>
    <mergeCell ref="B3:D3"/>
    <mergeCell ref="E3:E4"/>
    <mergeCell ref="F3:H3"/>
    <mergeCell ref="I3:I4"/>
    <mergeCell ref="J3:J21"/>
    <mergeCell ref="J22:J38"/>
    <mergeCell ref="J39:J55"/>
    <mergeCell ref="J56:J72"/>
    <mergeCell ref="J73:J89"/>
    <mergeCell ref="J90:J10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49" workbookViewId="0">
      <selection activeCell="G3" sqref="G3"/>
    </sheetView>
  </sheetViews>
  <sheetFormatPr defaultColWidth="8.85546875" defaultRowHeight="15" x14ac:dyDescent="0.25"/>
  <cols>
    <col min="1" max="1" width="23.7109375" customWidth="1"/>
    <col min="2" max="2" width="9.28515625" style="108" customWidth="1"/>
    <col min="3" max="9" width="8.85546875" style="108"/>
  </cols>
  <sheetData>
    <row r="1" spans="1:11" ht="21" x14ac:dyDescent="0.35">
      <c r="A1" s="109" t="s">
        <v>165</v>
      </c>
    </row>
    <row r="2" spans="1:11" ht="15.75" x14ac:dyDescent="0.25">
      <c r="A2" s="95" t="s">
        <v>163</v>
      </c>
    </row>
    <row r="3" spans="1:11" ht="15.75" thickBot="1" x14ac:dyDescent="0.3"/>
    <row r="4" spans="1:11" s="94" customFormat="1" x14ac:dyDescent="0.25">
      <c r="A4" s="178" t="s">
        <v>150</v>
      </c>
      <c r="B4" s="175" t="s">
        <v>151</v>
      </c>
      <c r="C4" s="176"/>
      <c r="D4" s="176"/>
      <c r="E4" s="176"/>
      <c r="F4" s="176"/>
      <c r="G4" s="176"/>
      <c r="H4" s="177"/>
      <c r="I4" s="178" t="s">
        <v>126</v>
      </c>
      <c r="J4" s="178" t="s">
        <v>127</v>
      </c>
    </row>
    <row r="5" spans="1:11" s="94" customFormat="1" ht="15.75" thickBot="1" x14ac:dyDescent="0.3">
      <c r="A5" s="179"/>
      <c r="B5" s="122" t="s">
        <v>156</v>
      </c>
      <c r="C5" s="123" t="s">
        <v>157</v>
      </c>
      <c r="D5" s="123" t="s">
        <v>158</v>
      </c>
      <c r="E5" s="123" t="s">
        <v>159</v>
      </c>
      <c r="F5" s="123" t="s">
        <v>160</v>
      </c>
      <c r="G5" s="123" t="s">
        <v>161</v>
      </c>
      <c r="H5" s="124" t="s">
        <v>162</v>
      </c>
      <c r="I5" s="179"/>
      <c r="J5" s="179"/>
    </row>
    <row r="6" spans="1:11" x14ac:dyDescent="0.25">
      <c r="A6" s="118" t="s">
        <v>5</v>
      </c>
      <c r="B6" s="119">
        <v>9.9299999999999996E-3</v>
      </c>
      <c r="C6" s="120">
        <v>9.58E-3</v>
      </c>
      <c r="D6" s="120">
        <v>9.1199999999999996E-3</v>
      </c>
      <c r="E6" s="120">
        <v>9.5300000000000003E-3</v>
      </c>
      <c r="F6" s="120">
        <v>1.0970000000000001E-2</v>
      </c>
      <c r="G6" s="120">
        <v>8.9599999999999992E-3</v>
      </c>
      <c r="H6" s="121">
        <v>8.9999999999999993E-3</v>
      </c>
      <c r="I6" s="125">
        <f>AVERAGE(B6:H6)</f>
        <v>9.5842857142857136E-3</v>
      </c>
      <c r="J6" s="128">
        <f>I6/0.01*100</f>
        <v>95.842857142857127</v>
      </c>
    </row>
    <row r="7" spans="1:11" x14ac:dyDescent="0.25">
      <c r="A7" s="112" t="s">
        <v>6</v>
      </c>
      <c r="B7" s="114">
        <v>1.01E-2</v>
      </c>
      <c r="C7" s="110">
        <v>9.7400000000000004E-3</v>
      </c>
      <c r="D7" s="110">
        <v>9.6699999999999998E-3</v>
      </c>
      <c r="E7" s="110">
        <v>9.8300000000000002E-3</v>
      </c>
      <c r="F7" s="110">
        <v>9.9000000000000008E-3</v>
      </c>
      <c r="G7" s="110">
        <v>8.9599999999999992E-3</v>
      </c>
      <c r="H7" s="115">
        <v>8.9899999999999997E-3</v>
      </c>
      <c r="I7" s="126">
        <f>AVERAGE(B7:H7)</f>
        <v>9.5985714285714285E-3</v>
      </c>
      <c r="J7" s="129">
        <f t="shared" ref="J7:J70" si="0">I7/0.01*100</f>
        <v>95.98571428571428</v>
      </c>
    </row>
    <row r="8" spans="1:11" x14ac:dyDescent="0.25">
      <c r="A8" s="112" t="s">
        <v>7</v>
      </c>
      <c r="B8" s="114">
        <v>9.0299999999999998E-3</v>
      </c>
      <c r="C8" s="110">
        <v>5.28E-3</v>
      </c>
      <c r="D8" s="110">
        <v>8.8900000000000003E-3</v>
      </c>
      <c r="E8" s="110">
        <v>6.6E-3</v>
      </c>
      <c r="F8" s="110">
        <v>5.9500000000000004E-3</v>
      </c>
      <c r="G8" s="110">
        <v>6.6899999999999998E-3</v>
      </c>
      <c r="H8" s="115">
        <v>7.7400000000000004E-3</v>
      </c>
      <c r="I8" s="126">
        <f t="shared" ref="I8:I71" si="1">AVERAGE(B8:H8)</f>
        <v>7.1685714285714287E-3</v>
      </c>
      <c r="J8" s="129">
        <f t="shared" si="0"/>
        <v>71.685714285714283</v>
      </c>
    </row>
    <row r="9" spans="1:11" x14ac:dyDescent="0.25">
      <c r="A9" s="112" t="s">
        <v>8</v>
      </c>
      <c r="B9" s="114">
        <v>9.4800000000000006E-3</v>
      </c>
      <c r="C9" s="110">
        <v>9.7900000000000001E-3</v>
      </c>
      <c r="D9" s="110">
        <v>9.1000000000000004E-3</v>
      </c>
      <c r="E9" s="110">
        <v>8.2900000000000005E-3</v>
      </c>
      <c r="F9" s="110">
        <v>9.4000000000000004E-3</v>
      </c>
      <c r="G9" s="110">
        <v>8.09E-3</v>
      </c>
      <c r="H9" s="115">
        <v>8.2900000000000005E-3</v>
      </c>
      <c r="I9" s="126">
        <f t="shared" si="1"/>
        <v>8.9200000000000008E-3</v>
      </c>
      <c r="J9" s="129">
        <f t="shared" si="0"/>
        <v>89.2</v>
      </c>
    </row>
    <row r="10" spans="1:11" x14ac:dyDescent="0.25">
      <c r="A10" s="112" t="s">
        <v>9</v>
      </c>
      <c r="B10" s="114">
        <v>1.099E-2</v>
      </c>
      <c r="C10" s="110">
        <v>1.128E-2</v>
      </c>
      <c r="D10" s="110">
        <v>1.299E-2</v>
      </c>
      <c r="E10" s="110">
        <v>1.2540000000000001E-2</v>
      </c>
      <c r="F10" s="110">
        <v>1.2489999999999999E-2</v>
      </c>
      <c r="G10" s="110">
        <v>1.3429999999999999E-2</v>
      </c>
      <c r="H10" s="115">
        <v>1.387E-2</v>
      </c>
      <c r="I10" s="126">
        <f t="shared" si="1"/>
        <v>1.2512857142857143E-2</v>
      </c>
      <c r="J10" s="129">
        <f t="shared" si="0"/>
        <v>125.12857142857143</v>
      </c>
    </row>
    <row r="11" spans="1:11" x14ac:dyDescent="0.25">
      <c r="A11" s="112" t="s">
        <v>10</v>
      </c>
      <c r="B11" s="114">
        <v>2.0160000000000001E-2</v>
      </c>
      <c r="C11" s="110">
        <v>1.5689999999999999E-2</v>
      </c>
      <c r="D11" s="110">
        <v>1.6E-2</v>
      </c>
      <c r="E11" s="110">
        <v>1.3089999999999999E-2</v>
      </c>
      <c r="F11" s="110">
        <v>1.469E-2</v>
      </c>
      <c r="G11" s="110">
        <v>1.736E-2</v>
      </c>
      <c r="H11" s="115">
        <v>1.8190000000000001E-2</v>
      </c>
      <c r="I11" s="126">
        <f t="shared" si="1"/>
        <v>1.6454285714285713E-2</v>
      </c>
      <c r="J11" s="129">
        <f>I11/0.02*100</f>
        <v>82.271428571428558</v>
      </c>
      <c r="K11" s="131" t="s">
        <v>164</v>
      </c>
    </row>
    <row r="12" spans="1:11" x14ac:dyDescent="0.25">
      <c r="A12" s="112" t="s">
        <v>11</v>
      </c>
      <c r="B12" s="114">
        <v>9.4000000000000004E-3</v>
      </c>
      <c r="C12" s="110">
        <v>8.8000000000000005E-3</v>
      </c>
      <c r="D12" s="110">
        <v>8.77E-3</v>
      </c>
      <c r="E12" s="110">
        <v>9.6699999999999998E-3</v>
      </c>
      <c r="F12" s="110">
        <v>9.0600000000000003E-3</v>
      </c>
      <c r="G12" s="110">
        <v>7.7299999999999999E-3</v>
      </c>
      <c r="H12" s="115">
        <v>8.4700000000000001E-3</v>
      </c>
      <c r="I12" s="126">
        <f t="shared" si="1"/>
        <v>8.8428571428571419E-3</v>
      </c>
      <c r="J12" s="129">
        <f t="shared" si="0"/>
        <v>88.428571428571416</v>
      </c>
    </row>
    <row r="13" spans="1:11" x14ac:dyDescent="0.25">
      <c r="A13" s="112" t="s">
        <v>12</v>
      </c>
      <c r="B13" s="114">
        <v>1.0880000000000001E-2</v>
      </c>
      <c r="C13" s="110">
        <v>1.0109999999999999E-2</v>
      </c>
      <c r="D13" s="110">
        <v>9.92E-3</v>
      </c>
      <c r="E13" s="110">
        <v>9.4400000000000005E-3</v>
      </c>
      <c r="F13" s="110">
        <v>1.0540000000000001E-2</v>
      </c>
      <c r="G13" s="110">
        <v>9.4699999999999993E-3</v>
      </c>
      <c r="H13" s="115">
        <v>1.0160000000000001E-2</v>
      </c>
      <c r="I13" s="126">
        <f t="shared" si="1"/>
        <v>1.0074285714285714E-2</v>
      </c>
      <c r="J13" s="129">
        <f t="shared" si="0"/>
        <v>100.74285714285713</v>
      </c>
    </row>
    <row r="14" spans="1:11" x14ac:dyDescent="0.25">
      <c r="A14" s="112" t="s">
        <v>13</v>
      </c>
      <c r="B14" s="114">
        <v>9.4299999999999991E-3</v>
      </c>
      <c r="C14" s="110">
        <v>8.4899999999999993E-3</v>
      </c>
      <c r="D14" s="110">
        <v>9.0200000000000002E-3</v>
      </c>
      <c r="E14" s="110">
        <v>9.2099999999999994E-3</v>
      </c>
      <c r="F14" s="110">
        <v>9.3299999999999998E-3</v>
      </c>
      <c r="G14" s="110">
        <v>8.5599999999999999E-3</v>
      </c>
      <c r="H14" s="115">
        <v>8.6400000000000001E-3</v>
      </c>
      <c r="I14" s="126">
        <f t="shared" si="1"/>
        <v>8.954285714285715E-3</v>
      </c>
      <c r="J14" s="129">
        <f t="shared" si="0"/>
        <v>89.542857142857144</v>
      </c>
    </row>
    <row r="15" spans="1:11" x14ac:dyDescent="0.25">
      <c r="A15" s="112" t="s">
        <v>14</v>
      </c>
      <c r="B15" s="114">
        <v>1.1379999999999999E-2</v>
      </c>
      <c r="C15" s="110">
        <v>1.0200000000000001E-2</v>
      </c>
      <c r="D15" s="110">
        <v>1.025E-2</v>
      </c>
      <c r="E15" s="110">
        <v>9.7900000000000001E-3</v>
      </c>
      <c r="F15" s="110">
        <v>1.141E-2</v>
      </c>
      <c r="G15" s="110">
        <v>9.2099999999999994E-3</v>
      </c>
      <c r="H15" s="115">
        <v>1.1129999999999999E-2</v>
      </c>
      <c r="I15" s="126">
        <f t="shared" si="1"/>
        <v>1.0481428571428572E-2</v>
      </c>
      <c r="J15" s="129">
        <f t="shared" si="0"/>
        <v>104.81428571428573</v>
      </c>
    </row>
    <row r="16" spans="1:11" x14ac:dyDescent="0.25">
      <c r="A16" s="112" t="s">
        <v>15</v>
      </c>
      <c r="B16" s="114">
        <v>8.9099999999999995E-3</v>
      </c>
      <c r="C16" s="110">
        <v>7.9500000000000005E-3</v>
      </c>
      <c r="D16" s="110">
        <v>7.92E-3</v>
      </c>
      <c r="E16" s="110">
        <v>8.8699999999999994E-3</v>
      </c>
      <c r="F16" s="110">
        <v>8.9499999999999996E-3</v>
      </c>
      <c r="G16" s="110">
        <v>8.0999999999999996E-3</v>
      </c>
      <c r="H16" s="115">
        <v>8.5199999999999998E-3</v>
      </c>
      <c r="I16" s="126">
        <f t="shared" si="1"/>
        <v>8.4599999999999988E-3</v>
      </c>
      <c r="J16" s="129">
        <f t="shared" si="0"/>
        <v>84.59999999999998</v>
      </c>
    </row>
    <row r="17" spans="1:10" x14ac:dyDescent="0.25">
      <c r="A17" s="112" t="s">
        <v>16</v>
      </c>
      <c r="B17" s="114">
        <v>1.0109999999999999E-2</v>
      </c>
      <c r="C17" s="110">
        <v>9.7000000000000003E-3</v>
      </c>
      <c r="D17" s="110">
        <v>1.038E-2</v>
      </c>
      <c r="E17" s="110">
        <v>9.8700000000000003E-3</v>
      </c>
      <c r="F17" s="110">
        <v>9.8700000000000003E-3</v>
      </c>
      <c r="G17" s="110">
        <v>9.4699999999999993E-3</v>
      </c>
      <c r="H17" s="115">
        <v>1.0529999999999999E-2</v>
      </c>
      <c r="I17" s="126">
        <f t="shared" si="1"/>
        <v>9.9900000000000006E-3</v>
      </c>
      <c r="J17" s="129">
        <f t="shared" si="0"/>
        <v>99.9</v>
      </c>
    </row>
    <row r="18" spans="1:10" x14ac:dyDescent="0.25">
      <c r="A18" s="112" t="s">
        <v>17</v>
      </c>
      <c r="B18" s="114">
        <v>1.3339999999999999E-2</v>
      </c>
      <c r="C18" s="110">
        <v>1.221E-2</v>
      </c>
      <c r="D18" s="110">
        <v>1.0059999999999999E-2</v>
      </c>
      <c r="E18" s="110">
        <v>1.18E-2</v>
      </c>
      <c r="F18" s="110">
        <v>1.205E-2</v>
      </c>
      <c r="G18" s="110">
        <v>8.5299999999999994E-3</v>
      </c>
      <c r="H18" s="115">
        <v>9.0299999999999998E-3</v>
      </c>
      <c r="I18" s="126">
        <f t="shared" si="1"/>
        <v>1.1002857142857142E-2</v>
      </c>
      <c r="J18" s="129">
        <f t="shared" si="0"/>
        <v>110.02857142857142</v>
      </c>
    </row>
    <row r="19" spans="1:10" x14ac:dyDescent="0.25">
      <c r="A19" s="112" t="s">
        <v>18</v>
      </c>
      <c r="B19" s="114">
        <v>1.495E-2</v>
      </c>
      <c r="C19" s="110">
        <v>1.319E-2</v>
      </c>
      <c r="D19" s="110">
        <v>1.4930000000000001E-2</v>
      </c>
      <c r="E19" s="110">
        <v>1.358E-2</v>
      </c>
      <c r="F19" s="110">
        <v>1.2829999999999999E-2</v>
      </c>
      <c r="G19" s="110">
        <v>1.188E-2</v>
      </c>
      <c r="H19" s="115">
        <v>1.217E-2</v>
      </c>
      <c r="I19" s="126">
        <f t="shared" si="1"/>
        <v>1.3361428571428571E-2</v>
      </c>
      <c r="J19" s="129">
        <f t="shared" si="0"/>
        <v>133.6142857142857</v>
      </c>
    </row>
    <row r="20" spans="1:10" x14ac:dyDescent="0.25">
      <c r="A20" s="112" t="s">
        <v>19</v>
      </c>
      <c r="B20" s="114">
        <v>9.4500000000000001E-3</v>
      </c>
      <c r="C20" s="110">
        <v>9.1199999999999996E-3</v>
      </c>
      <c r="D20" s="110">
        <v>8.94E-3</v>
      </c>
      <c r="E20" s="110">
        <v>9.8499999999999994E-3</v>
      </c>
      <c r="F20" s="110">
        <v>1.0059999999999999E-2</v>
      </c>
      <c r="G20" s="110">
        <v>9.9799999999999993E-3</v>
      </c>
      <c r="H20" s="115">
        <v>9.75E-3</v>
      </c>
      <c r="I20" s="126">
        <f t="shared" si="1"/>
        <v>9.5928571428571408E-3</v>
      </c>
      <c r="J20" s="129">
        <f t="shared" si="0"/>
        <v>95.928571428571402</v>
      </c>
    </row>
    <row r="21" spans="1:10" x14ac:dyDescent="0.25">
      <c r="A21" s="112" t="s">
        <v>20</v>
      </c>
      <c r="B21" s="114">
        <v>9.4400000000000005E-3</v>
      </c>
      <c r="C21" s="110">
        <v>1.04E-2</v>
      </c>
      <c r="D21" s="110">
        <v>1.154E-2</v>
      </c>
      <c r="E21" s="110">
        <v>9.9399999999999992E-3</v>
      </c>
      <c r="F21" s="110">
        <v>1.107E-2</v>
      </c>
      <c r="G21" s="110">
        <v>8.0599999999999995E-3</v>
      </c>
      <c r="H21" s="115">
        <v>8.0499999999999999E-3</v>
      </c>
      <c r="I21" s="126">
        <f t="shared" si="1"/>
        <v>9.7857142857142847E-3</v>
      </c>
      <c r="J21" s="129">
        <f t="shared" si="0"/>
        <v>97.857142857142847</v>
      </c>
    </row>
    <row r="22" spans="1:10" x14ac:dyDescent="0.25">
      <c r="A22" s="112" t="s">
        <v>21</v>
      </c>
      <c r="B22" s="114">
        <v>8.3300000000000006E-3</v>
      </c>
      <c r="C22" s="110">
        <v>9.8700000000000003E-3</v>
      </c>
      <c r="D22" s="110">
        <v>1.069E-2</v>
      </c>
      <c r="E22" s="110">
        <v>7.0699999999999999E-3</v>
      </c>
      <c r="F22" s="110">
        <v>1.048E-2</v>
      </c>
      <c r="G22" s="110">
        <v>9.6200000000000001E-3</v>
      </c>
      <c r="H22" s="115">
        <v>7.5900000000000004E-3</v>
      </c>
      <c r="I22" s="126">
        <f t="shared" si="1"/>
        <v>9.0928571428571421E-3</v>
      </c>
      <c r="J22" s="129">
        <f t="shared" si="0"/>
        <v>90.928571428571416</v>
      </c>
    </row>
    <row r="23" spans="1:10" x14ac:dyDescent="0.25">
      <c r="A23" s="112" t="s">
        <v>22</v>
      </c>
      <c r="B23" s="114">
        <v>9.3399999999999993E-3</v>
      </c>
      <c r="C23" s="110">
        <v>9.2300000000000004E-3</v>
      </c>
      <c r="D23" s="110">
        <v>8.7200000000000003E-3</v>
      </c>
      <c r="E23" s="110">
        <v>9.5600000000000008E-3</v>
      </c>
      <c r="F23" s="110">
        <v>1.026E-2</v>
      </c>
      <c r="G23" s="110">
        <v>8.0099999999999998E-3</v>
      </c>
      <c r="H23" s="115">
        <v>8.8800000000000007E-3</v>
      </c>
      <c r="I23" s="126">
        <f t="shared" si="1"/>
        <v>9.1428571428571435E-3</v>
      </c>
      <c r="J23" s="129">
        <f t="shared" si="0"/>
        <v>91.428571428571431</v>
      </c>
    </row>
    <row r="24" spans="1:10" x14ac:dyDescent="0.25">
      <c r="A24" s="112" t="s">
        <v>23</v>
      </c>
      <c r="B24" s="114">
        <v>9.5300000000000003E-3</v>
      </c>
      <c r="C24" s="110">
        <v>9.1699999999999993E-3</v>
      </c>
      <c r="D24" s="110">
        <v>9.4599999999999997E-3</v>
      </c>
      <c r="E24" s="110">
        <v>8.7899999999999992E-3</v>
      </c>
      <c r="F24" s="110">
        <v>8.9099999999999995E-3</v>
      </c>
      <c r="G24" s="110">
        <v>8.5000000000000006E-3</v>
      </c>
      <c r="H24" s="115">
        <v>9.4699999999999993E-3</v>
      </c>
      <c r="I24" s="126">
        <f t="shared" si="1"/>
        <v>9.118571428571429E-3</v>
      </c>
      <c r="J24" s="129">
        <f t="shared" si="0"/>
        <v>91.185714285714297</v>
      </c>
    </row>
    <row r="25" spans="1:10" x14ac:dyDescent="0.25">
      <c r="A25" s="112" t="s">
        <v>24</v>
      </c>
      <c r="B25" s="114">
        <v>8.6199999999999992E-3</v>
      </c>
      <c r="C25" s="110">
        <v>8.6199999999999992E-3</v>
      </c>
      <c r="D25" s="110">
        <v>8.6899999999999998E-3</v>
      </c>
      <c r="E25" s="110">
        <v>6.7799999999999996E-3</v>
      </c>
      <c r="F25" s="110">
        <v>1.1140000000000001E-2</v>
      </c>
      <c r="G25" s="110">
        <v>8.9599999999999992E-3</v>
      </c>
      <c r="H25" s="115">
        <v>7.2199999999999999E-3</v>
      </c>
      <c r="I25" s="126">
        <f t="shared" si="1"/>
        <v>8.5757142857142855E-3</v>
      </c>
      <c r="J25" s="129">
        <f t="shared" si="0"/>
        <v>85.757142857142853</v>
      </c>
    </row>
    <row r="26" spans="1:10" x14ac:dyDescent="0.25">
      <c r="A26" s="112" t="s">
        <v>25</v>
      </c>
      <c r="B26" s="114">
        <v>9.6200000000000001E-3</v>
      </c>
      <c r="C26" s="110">
        <v>7.5500000000000003E-3</v>
      </c>
      <c r="D26" s="110">
        <v>8.1499999999999993E-3</v>
      </c>
      <c r="E26" s="110">
        <v>8.43E-3</v>
      </c>
      <c r="F26" s="110">
        <v>8.2400000000000008E-3</v>
      </c>
      <c r="G26" s="110">
        <v>6.7999999999999996E-3</v>
      </c>
      <c r="H26" s="115">
        <v>8.3700000000000007E-3</v>
      </c>
      <c r="I26" s="126">
        <f t="shared" si="1"/>
        <v>8.1657142857142866E-3</v>
      </c>
      <c r="J26" s="129">
        <f t="shared" si="0"/>
        <v>81.657142857142858</v>
      </c>
    </row>
    <row r="27" spans="1:10" x14ac:dyDescent="0.25">
      <c r="A27" s="112" t="s">
        <v>26</v>
      </c>
      <c r="B27" s="114">
        <v>1.2409999999999999E-2</v>
      </c>
      <c r="C27" s="110">
        <v>1.5259999999999999E-2</v>
      </c>
      <c r="D27" s="110">
        <v>1.601E-2</v>
      </c>
      <c r="E27" s="110">
        <v>1.29E-2</v>
      </c>
      <c r="F27" s="110">
        <v>1.409E-2</v>
      </c>
      <c r="G27" s="110">
        <v>1.737E-2</v>
      </c>
      <c r="H27" s="115">
        <v>9.41E-3</v>
      </c>
      <c r="I27" s="126">
        <f t="shared" si="1"/>
        <v>1.3921428571428571E-2</v>
      </c>
      <c r="J27" s="129">
        <f t="shared" si="0"/>
        <v>139.21428571428572</v>
      </c>
    </row>
    <row r="28" spans="1:10" x14ac:dyDescent="0.25">
      <c r="A28" s="112" t="s">
        <v>27</v>
      </c>
      <c r="B28" s="114">
        <v>1.0789999999999999E-2</v>
      </c>
      <c r="C28" s="110">
        <v>9.92E-3</v>
      </c>
      <c r="D28" s="110">
        <v>8.5299999999999994E-3</v>
      </c>
      <c r="E28" s="110">
        <v>8.6300000000000005E-3</v>
      </c>
      <c r="F28" s="110">
        <v>9.9600000000000001E-3</v>
      </c>
      <c r="G28" s="110">
        <v>8.3000000000000001E-3</v>
      </c>
      <c r="H28" s="115">
        <v>1.106E-2</v>
      </c>
      <c r="I28" s="126">
        <f t="shared" si="1"/>
        <v>9.5985714285714285E-3</v>
      </c>
      <c r="J28" s="129">
        <f t="shared" si="0"/>
        <v>95.98571428571428</v>
      </c>
    </row>
    <row r="29" spans="1:10" x14ac:dyDescent="0.25">
      <c r="A29" s="112" t="s">
        <v>28</v>
      </c>
      <c r="B29" s="114">
        <v>1.146E-2</v>
      </c>
      <c r="C29" s="110">
        <v>1.193E-2</v>
      </c>
      <c r="D29" s="110">
        <v>1.0109999999999999E-2</v>
      </c>
      <c r="E29" s="110">
        <v>1.128E-2</v>
      </c>
      <c r="F29" s="110">
        <v>1.188E-2</v>
      </c>
      <c r="G29" s="110">
        <v>1.1259999999999999E-2</v>
      </c>
      <c r="H29" s="115">
        <v>1.1979999999999999E-2</v>
      </c>
      <c r="I29" s="126">
        <f t="shared" si="1"/>
        <v>1.1414285714285715E-2</v>
      </c>
      <c r="J29" s="129">
        <f t="shared" si="0"/>
        <v>114.14285714285714</v>
      </c>
    </row>
    <row r="30" spans="1:10" x14ac:dyDescent="0.25">
      <c r="A30" s="112" t="s">
        <v>29</v>
      </c>
      <c r="B30" s="114">
        <v>1.09E-2</v>
      </c>
      <c r="C30" s="110">
        <v>9.2599999999999991E-3</v>
      </c>
      <c r="D30" s="110">
        <v>1.082E-2</v>
      </c>
      <c r="E30" s="110">
        <v>1.0059999999999999E-2</v>
      </c>
      <c r="F30" s="110">
        <v>1.11E-2</v>
      </c>
      <c r="G30" s="110">
        <v>9.3900000000000008E-3</v>
      </c>
      <c r="H30" s="115">
        <v>9.9000000000000008E-3</v>
      </c>
      <c r="I30" s="126">
        <f t="shared" si="1"/>
        <v>1.0204285714285713E-2</v>
      </c>
      <c r="J30" s="129">
        <f t="shared" si="0"/>
        <v>102.04285714285713</v>
      </c>
    </row>
    <row r="31" spans="1:10" x14ac:dyDescent="0.25">
      <c r="A31" s="112" t="s">
        <v>30</v>
      </c>
      <c r="B31" s="114">
        <v>1.035E-2</v>
      </c>
      <c r="C31" s="110">
        <v>8.2400000000000008E-3</v>
      </c>
      <c r="D31" s="110">
        <v>1.108E-2</v>
      </c>
      <c r="E31" s="110">
        <v>8.6400000000000001E-3</v>
      </c>
      <c r="F31" s="110">
        <v>1.044E-2</v>
      </c>
      <c r="G31" s="110">
        <v>8.7100000000000007E-3</v>
      </c>
      <c r="H31" s="115">
        <v>9.9000000000000008E-3</v>
      </c>
      <c r="I31" s="126">
        <f t="shared" si="1"/>
        <v>9.6228571428571431E-3</v>
      </c>
      <c r="J31" s="129">
        <f t="shared" si="0"/>
        <v>96.228571428571428</v>
      </c>
    </row>
    <row r="32" spans="1:10" x14ac:dyDescent="0.25">
      <c r="A32" s="112" t="s">
        <v>31</v>
      </c>
      <c r="B32" s="114">
        <v>1.3650000000000001E-2</v>
      </c>
      <c r="C32" s="110">
        <v>1.1469999999999999E-2</v>
      </c>
      <c r="D32" s="110">
        <v>1.4579999999999999E-2</v>
      </c>
      <c r="E32" s="110">
        <v>9.9399999999999992E-3</v>
      </c>
      <c r="F32" s="110">
        <v>1.093E-2</v>
      </c>
      <c r="G32" s="110">
        <v>1.234E-2</v>
      </c>
      <c r="H32" s="115">
        <v>1.0869999999999999E-2</v>
      </c>
      <c r="I32" s="126">
        <f t="shared" si="1"/>
        <v>1.1968571428571429E-2</v>
      </c>
      <c r="J32" s="129">
        <f t="shared" si="0"/>
        <v>119.68571428571428</v>
      </c>
    </row>
    <row r="33" spans="1:10" x14ac:dyDescent="0.25">
      <c r="A33" s="112" t="s">
        <v>32</v>
      </c>
      <c r="B33" s="114">
        <v>7.7299999999999999E-3</v>
      </c>
      <c r="C33" s="110">
        <v>9.2499999999999995E-3</v>
      </c>
      <c r="D33" s="110">
        <v>8.3599999999999994E-3</v>
      </c>
      <c r="E33" s="110">
        <v>0.01</v>
      </c>
      <c r="F33" s="110">
        <v>9.2399999999999999E-3</v>
      </c>
      <c r="G33" s="110">
        <v>1.098E-2</v>
      </c>
      <c r="H33" s="115">
        <v>7.6899999999999998E-3</v>
      </c>
      <c r="I33" s="126">
        <f t="shared" si="1"/>
        <v>9.0357142857142858E-3</v>
      </c>
      <c r="J33" s="129">
        <f t="shared" si="0"/>
        <v>90.357142857142861</v>
      </c>
    </row>
    <row r="34" spans="1:10" x14ac:dyDescent="0.25">
      <c r="A34" s="112" t="s">
        <v>33</v>
      </c>
      <c r="B34" s="114">
        <v>1.3469999999999999E-2</v>
      </c>
      <c r="C34" s="110">
        <v>1.2319999999999999E-2</v>
      </c>
      <c r="D34" s="110">
        <v>1.259E-2</v>
      </c>
      <c r="E34" s="110">
        <v>1.238E-2</v>
      </c>
      <c r="F34" s="110">
        <v>1.4579999999999999E-2</v>
      </c>
      <c r="G34" s="110">
        <v>1.264E-2</v>
      </c>
      <c r="H34" s="115">
        <v>1.29E-2</v>
      </c>
      <c r="I34" s="126">
        <f t="shared" si="1"/>
        <v>1.2982857142857141E-2</v>
      </c>
      <c r="J34" s="129">
        <f t="shared" si="0"/>
        <v>129.82857142857139</v>
      </c>
    </row>
    <row r="35" spans="1:10" x14ac:dyDescent="0.25">
      <c r="A35" s="112" t="s">
        <v>34</v>
      </c>
      <c r="B35" s="114">
        <v>1.218E-2</v>
      </c>
      <c r="C35" s="110">
        <v>1.09E-2</v>
      </c>
      <c r="D35" s="110">
        <v>9.5600000000000008E-3</v>
      </c>
      <c r="E35" s="110">
        <v>1.0529999999999999E-2</v>
      </c>
      <c r="F35" s="110">
        <v>1.0059999999999999E-2</v>
      </c>
      <c r="G35" s="110">
        <v>9.7400000000000004E-3</v>
      </c>
      <c r="H35" s="115">
        <v>1.0240000000000001E-2</v>
      </c>
      <c r="I35" s="126">
        <f t="shared" si="1"/>
        <v>1.0458571428571428E-2</v>
      </c>
      <c r="J35" s="129">
        <f t="shared" si="0"/>
        <v>104.58571428571429</v>
      </c>
    </row>
    <row r="36" spans="1:10" x14ac:dyDescent="0.25">
      <c r="A36" s="112" t="s">
        <v>35</v>
      </c>
      <c r="B36" s="114">
        <v>1.142E-2</v>
      </c>
      <c r="C36" s="110">
        <v>1.0659999999999999E-2</v>
      </c>
      <c r="D36" s="110">
        <v>1.187E-2</v>
      </c>
      <c r="E36" s="110">
        <v>1.2319999999999999E-2</v>
      </c>
      <c r="F36" s="110">
        <v>1.074E-2</v>
      </c>
      <c r="G36" s="110">
        <v>1.0460000000000001E-2</v>
      </c>
      <c r="H36" s="115">
        <v>1.155E-2</v>
      </c>
      <c r="I36" s="126">
        <f t="shared" si="1"/>
        <v>1.1288571428571429E-2</v>
      </c>
      <c r="J36" s="129">
        <f t="shared" si="0"/>
        <v>112.88571428571427</v>
      </c>
    </row>
    <row r="37" spans="1:10" x14ac:dyDescent="0.25">
      <c r="A37" s="112" t="s">
        <v>154</v>
      </c>
      <c r="B37" s="114">
        <v>1.6080000000000001E-2</v>
      </c>
      <c r="C37" s="110">
        <v>1.3610000000000001E-2</v>
      </c>
      <c r="D37" s="110">
        <v>1.417E-2</v>
      </c>
      <c r="E37" s="110">
        <v>1.6660000000000001E-2</v>
      </c>
      <c r="F37" s="110">
        <v>1.204E-2</v>
      </c>
      <c r="G37" s="110">
        <v>1.3639999999999999E-2</v>
      </c>
      <c r="H37" s="115">
        <v>1.3390000000000001E-2</v>
      </c>
      <c r="I37" s="126">
        <f t="shared" si="1"/>
        <v>1.4227142857142857E-2</v>
      </c>
      <c r="J37" s="129">
        <f t="shared" si="0"/>
        <v>142.27142857142857</v>
      </c>
    </row>
    <row r="38" spans="1:10" x14ac:dyDescent="0.25">
      <c r="A38" s="112" t="s">
        <v>36</v>
      </c>
      <c r="B38" s="114">
        <v>8.3099999999999997E-3</v>
      </c>
      <c r="C38" s="110">
        <v>7.4900000000000001E-3</v>
      </c>
      <c r="D38" s="110">
        <v>9.4500000000000001E-3</v>
      </c>
      <c r="E38" s="110">
        <v>8.2199999999999999E-3</v>
      </c>
      <c r="F38" s="110">
        <v>8.5299999999999994E-3</v>
      </c>
      <c r="G38" s="110">
        <v>7.7799999999999996E-3</v>
      </c>
      <c r="H38" s="115">
        <v>1.013E-2</v>
      </c>
      <c r="I38" s="126">
        <f t="shared" si="1"/>
        <v>8.5585714285714275E-3</v>
      </c>
      <c r="J38" s="129">
        <f t="shared" si="0"/>
        <v>85.585714285714275</v>
      </c>
    </row>
    <row r="39" spans="1:10" x14ac:dyDescent="0.25">
      <c r="A39" s="112" t="s">
        <v>37</v>
      </c>
      <c r="B39" s="114">
        <v>1.0580000000000001E-2</v>
      </c>
      <c r="C39" s="110">
        <v>9.1999999999999998E-3</v>
      </c>
      <c r="D39" s="110">
        <v>1.064E-2</v>
      </c>
      <c r="E39" s="110">
        <v>9.1299999999999992E-3</v>
      </c>
      <c r="F39" s="110">
        <v>1.1180000000000001E-2</v>
      </c>
      <c r="G39" s="110">
        <v>6.6400000000000001E-3</v>
      </c>
      <c r="H39" s="115">
        <v>1.1809999999999999E-2</v>
      </c>
      <c r="I39" s="126">
        <f t="shared" si="1"/>
        <v>9.8828571428571429E-3</v>
      </c>
      <c r="J39" s="129">
        <f t="shared" si="0"/>
        <v>98.828571428571436</v>
      </c>
    </row>
    <row r="40" spans="1:10" x14ac:dyDescent="0.25">
      <c r="A40" s="112" t="s">
        <v>38</v>
      </c>
      <c r="B40" s="114">
        <v>1.188E-2</v>
      </c>
      <c r="C40" s="110">
        <v>1.0670000000000001E-2</v>
      </c>
      <c r="D40" s="110">
        <v>1.172E-2</v>
      </c>
      <c r="E40" s="110">
        <v>1.0330000000000001E-2</v>
      </c>
      <c r="F40" s="110">
        <v>1.1270000000000001E-2</v>
      </c>
      <c r="G40" s="110">
        <v>1.0529999999999999E-2</v>
      </c>
      <c r="H40" s="115">
        <v>1.3350000000000001E-2</v>
      </c>
      <c r="I40" s="126">
        <f t="shared" si="1"/>
        <v>1.1392857142857144E-2</v>
      </c>
      <c r="J40" s="129">
        <f t="shared" si="0"/>
        <v>113.92857142857144</v>
      </c>
    </row>
    <row r="41" spans="1:10" x14ac:dyDescent="0.25">
      <c r="A41" s="112" t="s">
        <v>39</v>
      </c>
      <c r="B41" s="114">
        <v>6.28E-3</v>
      </c>
      <c r="C41" s="110">
        <v>5.6699999999999997E-3</v>
      </c>
      <c r="D41" s="110">
        <v>1.014E-2</v>
      </c>
      <c r="E41" s="110">
        <v>1.0030000000000001E-2</v>
      </c>
      <c r="F41" s="110">
        <v>8.2900000000000005E-3</v>
      </c>
      <c r="G41" s="110">
        <v>7.5100000000000002E-3</v>
      </c>
      <c r="H41" s="115">
        <v>7.7200000000000003E-3</v>
      </c>
      <c r="I41" s="126">
        <f t="shared" si="1"/>
        <v>7.9485714285714281E-3</v>
      </c>
      <c r="J41" s="129">
        <f t="shared" si="0"/>
        <v>79.48571428571428</v>
      </c>
    </row>
    <row r="42" spans="1:10" x14ac:dyDescent="0.25">
      <c r="A42" s="112" t="s">
        <v>40</v>
      </c>
      <c r="B42" s="114">
        <v>1.132E-2</v>
      </c>
      <c r="C42" s="110">
        <v>9.5300000000000003E-3</v>
      </c>
      <c r="D42" s="110">
        <v>1.1140000000000001E-2</v>
      </c>
      <c r="E42" s="110">
        <v>1.1039999999999999E-2</v>
      </c>
      <c r="F42" s="110">
        <v>1.099E-2</v>
      </c>
      <c r="G42" s="110">
        <v>9.7300000000000008E-3</v>
      </c>
      <c r="H42" s="115">
        <v>1.136E-2</v>
      </c>
      <c r="I42" s="126">
        <f t="shared" si="1"/>
        <v>1.073E-2</v>
      </c>
      <c r="J42" s="129">
        <f t="shared" si="0"/>
        <v>107.3</v>
      </c>
    </row>
    <row r="43" spans="1:10" x14ac:dyDescent="0.25">
      <c r="A43" s="112" t="s">
        <v>41</v>
      </c>
      <c r="B43" s="114">
        <v>9.7400000000000004E-3</v>
      </c>
      <c r="C43" s="110">
        <v>9.6500000000000006E-3</v>
      </c>
      <c r="D43" s="110">
        <v>1.068E-2</v>
      </c>
      <c r="E43" s="110">
        <v>1.085E-2</v>
      </c>
      <c r="F43" s="110">
        <v>1.2760000000000001E-2</v>
      </c>
      <c r="G43" s="110">
        <v>1.073E-2</v>
      </c>
      <c r="H43" s="115">
        <v>9.6799999999999994E-3</v>
      </c>
      <c r="I43" s="126">
        <f t="shared" si="1"/>
        <v>1.0584285714285713E-2</v>
      </c>
      <c r="J43" s="129">
        <f t="shared" si="0"/>
        <v>105.84285714285713</v>
      </c>
    </row>
    <row r="44" spans="1:10" x14ac:dyDescent="0.25">
      <c r="A44" s="112" t="s">
        <v>42</v>
      </c>
      <c r="B44" s="114">
        <v>9.8499999999999994E-3</v>
      </c>
      <c r="C44" s="110">
        <v>1.078E-2</v>
      </c>
      <c r="D44" s="110">
        <v>1.256E-2</v>
      </c>
      <c r="E44" s="110">
        <v>1.1350000000000001E-2</v>
      </c>
      <c r="F44" s="110">
        <v>1.142E-2</v>
      </c>
      <c r="G44" s="110">
        <v>1.15E-2</v>
      </c>
      <c r="H44" s="115">
        <v>1.1900000000000001E-2</v>
      </c>
      <c r="I44" s="126">
        <f t="shared" si="1"/>
        <v>1.1337142857142855E-2</v>
      </c>
      <c r="J44" s="129">
        <f t="shared" si="0"/>
        <v>113.37142857142854</v>
      </c>
    </row>
    <row r="45" spans="1:10" x14ac:dyDescent="0.25">
      <c r="A45" s="112" t="s">
        <v>43</v>
      </c>
      <c r="B45" s="114">
        <v>1.0630000000000001E-2</v>
      </c>
      <c r="C45" s="110">
        <v>9.7099999999999999E-3</v>
      </c>
      <c r="D45" s="110">
        <v>1.059E-2</v>
      </c>
      <c r="E45" s="110">
        <v>1.1129999999999999E-2</v>
      </c>
      <c r="F45" s="110">
        <v>1.0189999999999999E-2</v>
      </c>
      <c r="G45" s="110">
        <v>1.0659999999999999E-2</v>
      </c>
      <c r="H45" s="115">
        <v>1.1089999999999999E-2</v>
      </c>
      <c r="I45" s="126">
        <f t="shared" si="1"/>
        <v>1.057142857142857E-2</v>
      </c>
      <c r="J45" s="129">
        <f t="shared" si="0"/>
        <v>105.71428571428569</v>
      </c>
    </row>
    <row r="46" spans="1:10" x14ac:dyDescent="0.25">
      <c r="A46" s="112" t="s">
        <v>44</v>
      </c>
      <c r="B46" s="114">
        <v>1.1259999999999999E-2</v>
      </c>
      <c r="C46" s="110">
        <v>1.018E-2</v>
      </c>
      <c r="D46" s="110">
        <v>8.8400000000000006E-3</v>
      </c>
      <c r="E46" s="110">
        <v>8.7200000000000003E-3</v>
      </c>
      <c r="F46" s="110">
        <v>8.9999999999999993E-3</v>
      </c>
      <c r="G46" s="110">
        <v>9.8200000000000006E-3</v>
      </c>
      <c r="H46" s="115">
        <v>1.009E-2</v>
      </c>
      <c r="I46" s="126">
        <f t="shared" si="1"/>
        <v>9.7014285714285709E-3</v>
      </c>
      <c r="J46" s="129">
        <f t="shared" si="0"/>
        <v>97.014285714285705</v>
      </c>
    </row>
    <row r="47" spans="1:10" x14ac:dyDescent="0.25">
      <c r="A47" s="112" t="s">
        <v>45</v>
      </c>
      <c r="B47" s="114">
        <v>1.1690000000000001E-2</v>
      </c>
      <c r="C47" s="110">
        <v>8.9700000000000005E-3</v>
      </c>
      <c r="D47" s="110">
        <v>1.188E-2</v>
      </c>
      <c r="E47" s="110">
        <v>1.06E-2</v>
      </c>
      <c r="F47" s="110">
        <v>7.3400000000000002E-3</v>
      </c>
      <c r="G47" s="110">
        <v>6.4799999999999996E-3</v>
      </c>
      <c r="H47" s="115">
        <v>8.9700000000000005E-3</v>
      </c>
      <c r="I47" s="126">
        <f t="shared" si="1"/>
        <v>9.4185714285714289E-3</v>
      </c>
      <c r="J47" s="129">
        <f t="shared" si="0"/>
        <v>94.185714285714283</v>
      </c>
    </row>
    <row r="48" spans="1:10" x14ac:dyDescent="0.25">
      <c r="A48" s="112" t="s">
        <v>46</v>
      </c>
      <c r="B48" s="114">
        <v>1.1270000000000001E-2</v>
      </c>
      <c r="C48" s="110">
        <v>1.078E-2</v>
      </c>
      <c r="D48" s="110">
        <v>1.052E-2</v>
      </c>
      <c r="E48" s="110">
        <v>1.189E-2</v>
      </c>
      <c r="F48" s="110">
        <v>1.1990000000000001E-2</v>
      </c>
      <c r="G48" s="110">
        <v>1.065E-2</v>
      </c>
      <c r="H48" s="115">
        <v>1.1469999999999999E-2</v>
      </c>
      <c r="I48" s="126">
        <f t="shared" si="1"/>
        <v>1.1224285714285713E-2</v>
      </c>
      <c r="J48" s="129">
        <f t="shared" si="0"/>
        <v>112.24285714285713</v>
      </c>
    </row>
    <row r="49" spans="1:10" x14ac:dyDescent="0.25">
      <c r="A49" s="112" t="s">
        <v>47</v>
      </c>
      <c r="B49" s="114">
        <v>1.064E-2</v>
      </c>
      <c r="C49" s="110">
        <v>8.9700000000000005E-3</v>
      </c>
      <c r="D49" s="110">
        <v>1.2449999999999999E-2</v>
      </c>
      <c r="E49" s="110">
        <v>1.0699999999999999E-2</v>
      </c>
      <c r="F49" s="110">
        <v>8.8599999999999998E-3</v>
      </c>
      <c r="G49" s="110">
        <v>8.7299999999999999E-3</v>
      </c>
      <c r="H49" s="115">
        <v>9.8300000000000002E-3</v>
      </c>
      <c r="I49" s="126">
        <f t="shared" si="1"/>
        <v>1.0025714285714287E-2</v>
      </c>
      <c r="J49" s="129">
        <f t="shared" si="0"/>
        <v>100.25714285714287</v>
      </c>
    </row>
    <row r="50" spans="1:10" x14ac:dyDescent="0.25">
      <c r="A50" s="112" t="s">
        <v>48</v>
      </c>
      <c r="B50" s="114">
        <v>1.1129999999999999E-2</v>
      </c>
      <c r="C50" s="110">
        <v>9.8799999999999999E-3</v>
      </c>
      <c r="D50" s="110">
        <v>1.057E-2</v>
      </c>
      <c r="E50" s="110">
        <v>1.035E-2</v>
      </c>
      <c r="F50" s="110">
        <v>1.06E-2</v>
      </c>
      <c r="G50" s="110">
        <v>1.0710000000000001E-2</v>
      </c>
      <c r="H50" s="115">
        <v>1.222E-2</v>
      </c>
      <c r="I50" s="126">
        <f t="shared" si="1"/>
        <v>1.0779999999999998E-2</v>
      </c>
      <c r="J50" s="129">
        <f t="shared" si="0"/>
        <v>107.79999999999998</v>
      </c>
    </row>
    <row r="51" spans="1:10" x14ac:dyDescent="0.25">
      <c r="A51" s="112" t="s">
        <v>49</v>
      </c>
      <c r="B51" s="114">
        <v>1.166E-2</v>
      </c>
      <c r="C51" s="110">
        <v>1.091E-2</v>
      </c>
      <c r="D51" s="110">
        <v>1.3010000000000001E-2</v>
      </c>
      <c r="E51" s="110">
        <v>1.102E-2</v>
      </c>
      <c r="F51" s="110">
        <v>1.35E-2</v>
      </c>
      <c r="G51" s="110">
        <v>1.1220000000000001E-2</v>
      </c>
      <c r="H51" s="115">
        <v>1.111E-2</v>
      </c>
      <c r="I51" s="126">
        <f t="shared" si="1"/>
        <v>1.1775714285714283E-2</v>
      </c>
      <c r="J51" s="129">
        <f t="shared" si="0"/>
        <v>117.75714285714282</v>
      </c>
    </row>
    <row r="52" spans="1:10" x14ac:dyDescent="0.25">
      <c r="A52" s="112" t="s">
        <v>50</v>
      </c>
      <c r="B52" s="114">
        <v>1.4880000000000001E-2</v>
      </c>
      <c r="C52" s="110">
        <v>1.1860000000000001E-2</v>
      </c>
      <c r="D52" s="110">
        <v>1.265E-2</v>
      </c>
      <c r="E52" s="110">
        <v>1.158E-2</v>
      </c>
      <c r="F52" s="110">
        <v>1.2279999999999999E-2</v>
      </c>
      <c r="G52" s="110">
        <v>1.128E-2</v>
      </c>
      <c r="H52" s="115">
        <v>1.2840000000000001E-2</v>
      </c>
      <c r="I52" s="126">
        <f t="shared" si="1"/>
        <v>1.2481428571428572E-2</v>
      </c>
      <c r="J52" s="129">
        <f t="shared" si="0"/>
        <v>124.81428571428572</v>
      </c>
    </row>
    <row r="53" spans="1:10" x14ac:dyDescent="0.25">
      <c r="A53" s="112" t="s">
        <v>51</v>
      </c>
      <c r="B53" s="114">
        <v>1.2970000000000001E-2</v>
      </c>
      <c r="C53" s="110">
        <v>1.0330000000000001E-2</v>
      </c>
      <c r="D53" s="110">
        <v>9.92E-3</v>
      </c>
      <c r="E53" s="110">
        <v>1.1209999999999999E-2</v>
      </c>
      <c r="F53" s="110">
        <v>1.116E-2</v>
      </c>
      <c r="G53" s="110">
        <v>1.1129999999999999E-2</v>
      </c>
      <c r="H53" s="115">
        <v>1.112E-2</v>
      </c>
      <c r="I53" s="126">
        <f t="shared" si="1"/>
        <v>1.1120000000000001E-2</v>
      </c>
      <c r="J53" s="129">
        <f t="shared" si="0"/>
        <v>111.20000000000002</v>
      </c>
    </row>
    <row r="54" spans="1:10" x14ac:dyDescent="0.25">
      <c r="A54" s="112" t="s">
        <v>52</v>
      </c>
      <c r="B54" s="114">
        <v>1.268E-2</v>
      </c>
      <c r="C54" s="110">
        <v>1.005E-2</v>
      </c>
      <c r="D54" s="110">
        <v>1.068E-2</v>
      </c>
      <c r="E54" s="110">
        <v>1.1050000000000001E-2</v>
      </c>
      <c r="F54" s="110">
        <v>1.1220000000000001E-2</v>
      </c>
      <c r="G54" s="110">
        <v>1.078E-2</v>
      </c>
      <c r="H54" s="115">
        <v>1.133E-2</v>
      </c>
      <c r="I54" s="126">
        <f t="shared" si="1"/>
        <v>1.1112857142857143E-2</v>
      </c>
      <c r="J54" s="129">
        <f t="shared" si="0"/>
        <v>111.12857142857142</v>
      </c>
    </row>
    <row r="55" spans="1:10" x14ac:dyDescent="0.25">
      <c r="A55" s="112" t="s">
        <v>53</v>
      </c>
      <c r="B55" s="114">
        <v>1.1780000000000001E-2</v>
      </c>
      <c r="C55" s="110">
        <v>1.1650000000000001E-2</v>
      </c>
      <c r="D55" s="110">
        <v>1.183E-2</v>
      </c>
      <c r="E55" s="110">
        <v>1.082E-2</v>
      </c>
      <c r="F55" s="110">
        <v>9.6100000000000005E-3</v>
      </c>
      <c r="G55" s="110">
        <v>1.1679999999999999E-2</v>
      </c>
      <c r="H55" s="115">
        <v>1.141E-2</v>
      </c>
      <c r="I55" s="126">
        <f t="shared" si="1"/>
        <v>1.1254285714285715E-2</v>
      </c>
      <c r="J55" s="129">
        <f t="shared" si="0"/>
        <v>112.54285714285714</v>
      </c>
    </row>
    <row r="56" spans="1:10" x14ac:dyDescent="0.25">
      <c r="A56" s="112" t="s">
        <v>54</v>
      </c>
      <c r="B56" s="114">
        <v>1.383E-2</v>
      </c>
      <c r="C56" s="110">
        <v>1.17E-2</v>
      </c>
      <c r="D56" s="110">
        <v>1.2120000000000001E-2</v>
      </c>
      <c r="E56" s="110">
        <v>1.078E-2</v>
      </c>
      <c r="F56" s="110">
        <v>1.189E-2</v>
      </c>
      <c r="G56" s="110">
        <v>1.098E-2</v>
      </c>
      <c r="H56" s="115">
        <v>1.3129999999999999E-2</v>
      </c>
      <c r="I56" s="126">
        <f t="shared" si="1"/>
        <v>1.2061428571428572E-2</v>
      </c>
      <c r="J56" s="129">
        <f t="shared" si="0"/>
        <v>120.61428571428571</v>
      </c>
    </row>
    <row r="57" spans="1:10" x14ac:dyDescent="0.25">
      <c r="A57" s="112" t="s">
        <v>55</v>
      </c>
      <c r="B57" s="114">
        <v>1.1050000000000001E-2</v>
      </c>
      <c r="C57" s="110">
        <v>9.8399999999999998E-3</v>
      </c>
      <c r="D57" s="110">
        <v>1.12E-2</v>
      </c>
      <c r="E57" s="110">
        <v>1.044E-2</v>
      </c>
      <c r="F57" s="110">
        <v>1.056E-2</v>
      </c>
      <c r="G57" s="110">
        <v>9.4400000000000005E-3</v>
      </c>
      <c r="H57" s="115">
        <v>1.0290000000000001E-2</v>
      </c>
      <c r="I57" s="126">
        <f t="shared" si="1"/>
        <v>1.0402857142857143E-2</v>
      </c>
      <c r="J57" s="129">
        <f t="shared" si="0"/>
        <v>104.02857142857142</v>
      </c>
    </row>
    <row r="58" spans="1:10" x14ac:dyDescent="0.25">
      <c r="A58" s="112" t="s">
        <v>56</v>
      </c>
      <c r="B58" s="114">
        <v>0.01</v>
      </c>
      <c r="C58" s="110">
        <v>1.093E-2</v>
      </c>
      <c r="D58" s="110">
        <v>9.9699999999999997E-3</v>
      </c>
      <c r="E58" s="110">
        <v>9.1800000000000007E-3</v>
      </c>
      <c r="F58" s="110">
        <v>1.222E-2</v>
      </c>
      <c r="G58" s="110">
        <v>9.5700000000000004E-3</v>
      </c>
      <c r="H58" s="115">
        <v>1.2800000000000001E-2</v>
      </c>
      <c r="I58" s="126">
        <f t="shared" si="1"/>
        <v>1.0667142857142859E-2</v>
      </c>
      <c r="J58" s="129">
        <f t="shared" si="0"/>
        <v>106.67142857142859</v>
      </c>
    </row>
    <row r="59" spans="1:10" x14ac:dyDescent="0.25">
      <c r="A59" s="112" t="s">
        <v>57</v>
      </c>
      <c r="B59" s="114">
        <v>8.4499999999999992E-3</v>
      </c>
      <c r="C59" s="110">
        <v>1.0449999999999999E-2</v>
      </c>
      <c r="D59" s="110">
        <v>0.01</v>
      </c>
      <c r="E59" s="110">
        <v>9.4000000000000004E-3</v>
      </c>
      <c r="F59" s="110">
        <v>9.5099999999999994E-3</v>
      </c>
      <c r="G59" s="110">
        <v>1.149E-2</v>
      </c>
      <c r="H59" s="115">
        <v>1.201E-2</v>
      </c>
      <c r="I59" s="126">
        <f t="shared" si="1"/>
        <v>1.0187142857142856E-2</v>
      </c>
      <c r="J59" s="129">
        <f t="shared" si="0"/>
        <v>101.87142857142857</v>
      </c>
    </row>
    <row r="60" spans="1:10" x14ac:dyDescent="0.25">
      <c r="A60" s="112" t="s">
        <v>58</v>
      </c>
      <c r="B60" s="114">
        <v>5.076E-2</v>
      </c>
      <c r="C60" s="110">
        <v>4.6000000000000001E-4</v>
      </c>
      <c r="D60" s="110" t="s">
        <v>155</v>
      </c>
      <c r="E60" s="110">
        <v>5.5799999999999999E-3</v>
      </c>
      <c r="F60" s="110">
        <v>5.2500000000000003E-3</v>
      </c>
      <c r="G60" s="110">
        <v>6.6899999999999998E-3</v>
      </c>
      <c r="H60" s="115">
        <v>1.465E-2</v>
      </c>
      <c r="I60" s="126">
        <f t="shared" si="1"/>
        <v>1.3898333333333332E-2</v>
      </c>
      <c r="J60" s="129">
        <f t="shared" si="0"/>
        <v>138.98333333333332</v>
      </c>
    </row>
    <row r="61" spans="1:10" x14ac:dyDescent="0.25">
      <c r="A61" s="112" t="s">
        <v>59</v>
      </c>
      <c r="B61" s="114">
        <v>2.1309999999999999E-2</v>
      </c>
      <c r="C61" s="110">
        <v>1.4919999999999999E-2</v>
      </c>
      <c r="D61" s="110">
        <v>1.323E-2</v>
      </c>
      <c r="E61" s="110">
        <v>1.2160000000000001E-2</v>
      </c>
      <c r="F61" s="110">
        <v>1.653E-2</v>
      </c>
      <c r="G61" s="110">
        <v>1.5949999999999999E-2</v>
      </c>
      <c r="H61" s="115">
        <v>1.5140000000000001E-2</v>
      </c>
      <c r="I61" s="126">
        <f t="shared" si="1"/>
        <v>1.5605714285714284E-2</v>
      </c>
      <c r="J61" s="129">
        <f t="shared" si="0"/>
        <v>156.05714285714282</v>
      </c>
    </row>
    <row r="62" spans="1:10" x14ac:dyDescent="0.25">
      <c r="A62" s="112" t="s">
        <v>60</v>
      </c>
      <c r="B62" s="114">
        <v>1.017E-2</v>
      </c>
      <c r="C62" s="110">
        <v>8.2400000000000008E-3</v>
      </c>
      <c r="D62" s="110">
        <v>9.0900000000000009E-3</v>
      </c>
      <c r="E62" s="110">
        <v>7.9399999999999991E-3</v>
      </c>
      <c r="F62" s="110">
        <v>9.2300000000000004E-3</v>
      </c>
      <c r="G62" s="110">
        <v>8.6800000000000002E-3</v>
      </c>
      <c r="H62" s="115">
        <v>9.0699999999999999E-3</v>
      </c>
      <c r="I62" s="126">
        <f t="shared" si="1"/>
        <v>8.9171428571428579E-3</v>
      </c>
      <c r="J62" s="129">
        <f t="shared" si="0"/>
        <v>89.171428571428578</v>
      </c>
    </row>
    <row r="63" spans="1:10" x14ac:dyDescent="0.25">
      <c r="A63" s="112" t="s">
        <v>61</v>
      </c>
      <c r="B63" s="114">
        <v>1.0749999999999999E-2</v>
      </c>
      <c r="C63" s="110">
        <v>9.7000000000000003E-3</v>
      </c>
      <c r="D63" s="110">
        <v>1.193E-2</v>
      </c>
      <c r="E63" s="110">
        <v>1.363E-2</v>
      </c>
      <c r="F63" s="110">
        <v>1.1509999999999999E-2</v>
      </c>
      <c r="G63" s="110">
        <v>1.3469999999999999E-2</v>
      </c>
      <c r="H63" s="115">
        <v>1.099E-2</v>
      </c>
      <c r="I63" s="126">
        <f t="shared" si="1"/>
        <v>1.1711428571428571E-2</v>
      </c>
      <c r="J63" s="129">
        <f t="shared" si="0"/>
        <v>117.1142857142857</v>
      </c>
    </row>
    <row r="64" spans="1:10" x14ac:dyDescent="0.25">
      <c r="A64" s="112" t="s">
        <v>62</v>
      </c>
      <c r="B64" s="114">
        <v>9.9799999999999993E-3</v>
      </c>
      <c r="C64" s="110">
        <v>1.0160000000000001E-2</v>
      </c>
      <c r="D64" s="110">
        <v>9.2099999999999994E-3</v>
      </c>
      <c r="E64" s="110">
        <v>1.0449999999999999E-2</v>
      </c>
      <c r="F64" s="110">
        <v>9.5999999999999992E-3</v>
      </c>
      <c r="G64" s="110">
        <v>9.6500000000000006E-3</v>
      </c>
      <c r="H64" s="115">
        <v>1.005E-2</v>
      </c>
      <c r="I64" s="126">
        <f t="shared" si="1"/>
        <v>9.8714285714285709E-3</v>
      </c>
      <c r="J64" s="129">
        <f t="shared" si="0"/>
        <v>98.714285714285708</v>
      </c>
    </row>
    <row r="65" spans="1:10" x14ac:dyDescent="0.25">
      <c r="A65" s="112" t="s">
        <v>63</v>
      </c>
      <c r="B65" s="114">
        <v>1.1350000000000001E-2</v>
      </c>
      <c r="C65" s="110">
        <v>1.1610000000000001E-2</v>
      </c>
      <c r="D65" s="110">
        <v>1.2120000000000001E-2</v>
      </c>
      <c r="E65" s="110">
        <v>1.167E-2</v>
      </c>
      <c r="F65" s="110">
        <v>1.179E-2</v>
      </c>
      <c r="G65" s="110">
        <v>1.1180000000000001E-2</v>
      </c>
      <c r="H65" s="115">
        <v>1.157E-2</v>
      </c>
      <c r="I65" s="126">
        <f t="shared" si="1"/>
        <v>1.1612857142857144E-2</v>
      </c>
      <c r="J65" s="129">
        <f t="shared" si="0"/>
        <v>116.12857142857142</v>
      </c>
    </row>
    <row r="66" spans="1:10" x14ac:dyDescent="0.25">
      <c r="A66" s="112" t="s">
        <v>64</v>
      </c>
      <c r="B66" s="114">
        <v>9.2899999999999996E-3</v>
      </c>
      <c r="C66" s="110">
        <v>5.7600000000000004E-3</v>
      </c>
      <c r="D66" s="110">
        <v>8.4200000000000004E-3</v>
      </c>
      <c r="E66" s="110">
        <v>6.9899999999999997E-3</v>
      </c>
      <c r="F66" s="110">
        <v>4.5199999999999997E-3</v>
      </c>
      <c r="G66" s="110">
        <v>3.47E-3</v>
      </c>
      <c r="H66" s="115">
        <v>4.7600000000000003E-3</v>
      </c>
      <c r="I66" s="126">
        <f t="shared" si="1"/>
        <v>6.1728571428571423E-3</v>
      </c>
      <c r="J66" s="129">
        <f t="shared" si="0"/>
        <v>61.728571428571421</v>
      </c>
    </row>
    <row r="67" spans="1:10" x14ac:dyDescent="0.25">
      <c r="A67" s="112" t="s">
        <v>65</v>
      </c>
      <c r="B67" s="114">
        <v>1.145E-2</v>
      </c>
      <c r="C67" s="110">
        <v>9.1800000000000007E-3</v>
      </c>
      <c r="D67" s="110">
        <v>9.9900000000000006E-3</v>
      </c>
      <c r="E67" s="110">
        <v>1.0160000000000001E-2</v>
      </c>
      <c r="F67" s="110">
        <v>1.073E-2</v>
      </c>
      <c r="G67" s="110">
        <v>9.75E-3</v>
      </c>
      <c r="H67" s="115">
        <v>9.9000000000000008E-3</v>
      </c>
      <c r="I67" s="126">
        <f t="shared" si="1"/>
        <v>1.0165714285714287E-2</v>
      </c>
      <c r="J67" s="129">
        <f t="shared" si="0"/>
        <v>101.65714285714287</v>
      </c>
    </row>
    <row r="68" spans="1:10" x14ac:dyDescent="0.25">
      <c r="A68" s="112" t="s">
        <v>66</v>
      </c>
      <c r="B68" s="114">
        <v>9.1299999999999992E-3</v>
      </c>
      <c r="C68" s="110">
        <v>8.6099999999999996E-3</v>
      </c>
      <c r="D68" s="110">
        <v>6.1000000000000004E-3</v>
      </c>
      <c r="E68" s="110">
        <v>7.9100000000000004E-3</v>
      </c>
      <c r="F68" s="110">
        <v>6.7799999999999996E-3</v>
      </c>
      <c r="G68" s="110">
        <v>8.6499999999999997E-3</v>
      </c>
      <c r="H68" s="115">
        <v>8.3499999999999998E-3</v>
      </c>
      <c r="I68" s="126">
        <f t="shared" si="1"/>
        <v>7.9328571428571425E-3</v>
      </c>
      <c r="J68" s="129">
        <f t="shared" si="0"/>
        <v>79.328571428571422</v>
      </c>
    </row>
    <row r="69" spans="1:10" x14ac:dyDescent="0.25">
      <c r="A69" s="112" t="s">
        <v>67</v>
      </c>
      <c r="B69" s="114">
        <v>6.6299999999999996E-3</v>
      </c>
      <c r="C69" s="110">
        <v>5.0800000000000003E-3</v>
      </c>
      <c r="D69" s="110">
        <v>1.2800000000000001E-3</v>
      </c>
      <c r="E69" s="110">
        <v>6.0899999999999999E-3</v>
      </c>
      <c r="F69" s="110">
        <v>3.16E-3</v>
      </c>
      <c r="G69" s="110">
        <v>2.7E-4</v>
      </c>
      <c r="H69" s="115">
        <v>3.0000000000000001E-5</v>
      </c>
      <c r="I69" s="126">
        <f t="shared" si="1"/>
        <v>3.2199999999999998E-3</v>
      </c>
      <c r="J69" s="129">
        <f t="shared" si="0"/>
        <v>32.199999999999996</v>
      </c>
    </row>
    <row r="70" spans="1:10" x14ac:dyDescent="0.25">
      <c r="A70" s="112" t="s">
        <v>68</v>
      </c>
      <c r="B70" s="114">
        <v>1.1480000000000001E-2</v>
      </c>
      <c r="C70" s="110">
        <v>1.061E-2</v>
      </c>
      <c r="D70" s="110">
        <v>1.17E-2</v>
      </c>
      <c r="E70" s="110">
        <v>1.223E-2</v>
      </c>
      <c r="F70" s="110">
        <v>1.013E-2</v>
      </c>
      <c r="G70" s="110">
        <v>1.0449999999999999E-2</v>
      </c>
      <c r="H70" s="115">
        <v>1.4160000000000001E-2</v>
      </c>
      <c r="I70" s="126">
        <f t="shared" si="1"/>
        <v>1.1537142857142857E-2</v>
      </c>
      <c r="J70" s="129">
        <f t="shared" si="0"/>
        <v>115.37142857142857</v>
      </c>
    </row>
    <row r="71" spans="1:10" x14ac:dyDescent="0.25">
      <c r="A71" s="112" t="s">
        <v>69</v>
      </c>
      <c r="B71" s="114">
        <v>1.171E-2</v>
      </c>
      <c r="C71" s="110">
        <v>1.1509999999999999E-2</v>
      </c>
      <c r="D71" s="110">
        <v>9.0200000000000002E-3</v>
      </c>
      <c r="E71" s="110">
        <v>1.0789999999999999E-2</v>
      </c>
      <c r="F71" s="110">
        <v>1.3259999999999999E-2</v>
      </c>
      <c r="G71" s="110">
        <v>7.3000000000000001E-3</v>
      </c>
      <c r="H71" s="115">
        <v>1.389E-2</v>
      </c>
      <c r="I71" s="126">
        <f t="shared" si="1"/>
        <v>1.1068571428571428E-2</v>
      </c>
      <c r="J71" s="129">
        <f t="shared" ref="J71:J120" si="2">I71/0.01*100</f>
        <v>110.68571428571428</v>
      </c>
    </row>
    <row r="72" spans="1:10" x14ac:dyDescent="0.25">
      <c r="A72" s="112" t="s">
        <v>70</v>
      </c>
      <c r="B72" s="114">
        <v>1.095E-2</v>
      </c>
      <c r="C72" s="110">
        <v>7.3400000000000002E-3</v>
      </c>
      <c r="D72" s="110">
        <v>8.8100000000000001E-3</v>
      </c>
      <c r="E72" s="110">
        <v>7.5100000000000002E-3</v>
      </c>
      <c r="F72" s="110">
        <v>9.6500000000000006E-3</v>
      </c>
      <c r="G72" s="110">
        <v>6.6100000000000004E-3</v>
      </c>
      <c r="H72" s="115">
        <v>9.4900000000000002E-3</v>
      </c>
      <c r="I72" s="126">
        <f t="shared" ref="I72:I120" si="3">AVERAGE(B72:H72)</f>
        <v>8.6228571428571422E-3</v>
      </c>
      <c r="J72" s="129">
        <f t="shared" si="2"/>
        <v>86.228571428571428</v>
      </c>
    </row>
    <row r="73" spans="1:10" x14ac:dyDescent="0.25">
      <c r="A73" s="112" t="s">
        <v>71</v>
      </c>
      <c r="B73" s="114">
        <v>1.081E-2</v>
      </c>
      <c r="C73" s="110">
        <v>6.9199999999999999E-3</v>
      </c>
      <c r="D73" s="110">
        <v>9.1400000000000006E-3</v>
      </c>
      <c r="E73" s="110">
        <v>9.4999999999999998E-3</v>
      </c>
      <c r="F73" s="110">
        <v>8.3899999999999999E-3</v>
      </c>
      <c r="G73" s="110">
        <v>6.13E-3</v>
      </c>
      <c r="H73" s="115">
        <v>7.0000000000000001E-3</v>
      </c>
      <c r="I73" s="126">
        <f t="shared" si="3"/>
        <v>8.2700000000000013E-3</v>
      </c>
      <c r="J73" s="129">
        <f t="shared" si="2"/>
        <v>82.7</v>
      </c>
    </row>
    <row r="74" spans="1:10" x14ac:dyDescent="0.25">
      <c r="A74" s="112" t="s">
        <v>72</v>
      </c>
      <c r="B74" s="114">
        <v>1.052E-2</v>
      </c>
      <c r="C74" s="110">
        <v>9.1599999999999997E-3</v>
      </c>
      <c r="D74" s="110">
        <v>9.6900000000000007E-3</v>
      </c>
      <c r="E74" s="110">
        <v>8.5500000000000003E-3</v>
      </c>
      <c r="F74" s="110">
        <v>9.4699999999999993E-3</v>
      </c>
      <c r="G74" s="110">
        <v>9.1299999999999992E-3</v>
      </c>
      <c r="H74" s="115">
        <v>1.108E-2</v>
      </c>
      <c r="I74" s="126">
        <f t="shared" si="3"/>
        <v>9.6571428571428555E-3</v>
      </c>
      <c r="J74" s="129">
        <f t="shared" si="2"/>
        <v>96.571428571428555</v>
      </c>
    </row>
    <row r="75" spans="1:10" x14ac:dyDescent="0.25">
      <c r="A75" s="112" t="s">
        <v>73</v>
      </c>
      <c r="B75" s="114">
        <v>9.11E-3</v>
      </c>
      <c r="C75" s="110">
        <v>7.4099999999999999E-3</v>
      </c>
      <c r="D75" s="110">
        <v>1.065E-2</v>
      </c>
      <c r="E75" s="110">
        <v>7.9399999999999991E-3</v>
      </c>
      <c r="F75" s="110">
        <v>9.3500000000000007E-3</v>
      </c>
      <c r="G75" s="110">
        <v>9.8499999999999994E-3</v>
      </c>
      <c r="H75" s="115">
        <v>9.11E-3</v>
      </c>
      <c r="I75" s="126">
        <f t="shared" si="3"/>
        <v>9.0600000000000003E-3</v>
      </c>
      <c r="J75" s="129">
        <f t="shared" si="2"/>
        <v>90.600000000000009</v>
      </c>
    </row>
    <row r="76" spans="1:10" x14ac:dyDescent="0.25">
      <c r="A76" s="112" t="s">
        <v>74</v>
      </c>
      <c r="B76" s="114">
        <v>3.47E-3</v>
      </c>
      <c r="C76" s="110">
        <v>4.9699999999999996E-3</v>
      </c>
      <c r="D76" s="110">
        <v>6.94E-3</v>
      </c>
      <c r="E76" s="110">
        <v>3.14E-3</v>
      </c>
      <c r="F76" s="110">
        <v>6.5500000000000003E-3</v>
      </c>
      <c r="G76" s="110">
        <v>8.9200000000000008E-3</v>
      </c>
      <c r="H76" s="115">
        <v>6.6299999999999996E-3</v>
      </c>
      <c r="I76" s="126">
        <f t="shared" si="3"/>
        <v>5.8028571428571426E-3</v>
      </c>
      <c r="J76" s="129">
        <f t="shared" si="2"/>
        <v>58.028571428571432</v>
      </c>
    </row>
    <row r="77" spans="1:10" x14ac:dyDescent="0.25">
      <c r="A77" s="112" t="s">
        <v>75</v>
      </c>
      <c r="B77" s="114">
        <v>1.187E-2</v>
      </c>
      <c r="C77" s="110">
        <v>9.0600000000000003E-3</v>
      </c>
      <c r="D77" s="110">
        <v>1.2489999999999999E-2</v>
      </c>
      <c r="E77" s="110">
        <v>8.9700000000000005E-3</v>
      </c>
      <c r="F77" s="110">
        <v>1.206E-2</v>
      </c>
      <c r="G77" s="110">
        <v>8.9499999999999996E-3</v>
      </c>
      <c r="H77" s="115">
        <v>1.031E-2</v>
      </c>
      <c r="I77" s="126">
        <f t="shared" si="3"/>
        <v>1.0529999999999999E-2</v>
      </c>
      <c r="J77" s="129">
        <f t="shared" si="2"/>
        <v>105.3</v>
      </c>
    </row>
    <row r="78" spans="1:10" x14ac:dyDescent="0.25">
      <c r="A78" s="112" t="s">
        <v>76</v>
      </c>
      <c r="B78" s="114">
        <v>1.039E-2</v>
      </c>
      <c r="C78" s="110">
        <v>1.26E-2</v>
      </c>
      <c r="D78" s="110">
        <v>1.487E-2</v>
      </c>
      <c r="E78" s="110">
        <v>8.6199999999999992E-3</v>
      </c>
      <c r="F78" s="110">
        <v>1.281E-2</v>
      </c>
      <c r="G78" s="110">
        <v>9.7900000000000001E-3</v>
      </c>
      <c r="H78" s="115">
        <v>8.8599999999999998E-3</v>
      </c>
      <c r="I78" s="126">
        <f t="shared" si="3"/>
        <v>1.1134285714285716E-2</v>
      </c>
      <c r="J78" s="129">
        <f t="shared" si="2"/>
        <v>111.34285714285717</v>
      </c>
    </row>
    <row r="79" spans="1:10" x14ac:dyDescent="0.25">
      <c r="A79" s="112" t="s">
        <v>77</v>
      </c>
      <c r="B79" s="114">
        <v>1.2930000000000001E-2</v>
      </c>
      <c r="C79" s="110">
        <v>9.41E-3</v>
      </c>
      <c r="D79" s="110">
        <v>7.7099999999999998E-3</v>
      </c>
      <c r="E79" s="110">
        <v>9.2899999999999996E-3</v>
      </c>
      <c r="F79" s="110">
        <v>1.0489999999999999E-2</v>
      </c>
      <c r="G79" s="110">
        <v>1.0070000000000001E-2</v>
      </c>
      <c r="H79" s="115">
        <v>8.1600000000000006E-3</v>
      </c>
      <c r="I79" s="126">
        <f t="shared" si="3"/>
        <v>9.7228571428571442E-3</v>
      </c>
      <c r="J79" s="129">
        <f t="shared" si="2"/>
        <v>97.228571428571442</v>
      </c>
    </row>
    <row r="80" spans="1:10" x14ac:dyDescent="0.25">
      <c r="A80" s="112" t="s">
        <v>78</v>
      </c>
      <c r="B80" s="114">
        <v>1.259E-2</v>
      </c>
      <c r="C80" s="110">
        <v>9.6200000000000001E-3</v>
      </c>
      <c r="D80" s="110">
        <v>1.073E-2</v>
      </c>
      <c r="E80" s="110">
        <v>1.025E-2</v>
      </c>
      <c r="F80" s="110">
        <v>1.095E-2</v>
      </c>
      <c r="G80" s="110">
        <v>1.0970000000000001E-2</v>
      </c>
      <c r="H80" s="115">
        <v>1.0030000000000001E-2</v>
      </c>
      <c r="I80" s="126">
        <f t="shared" si="3"/>
        <v>1.0734285714285714E-2</v>
      </c>
      <c r="J80" s="129">
        <f t="shared" si="2"/>
        <v>107.34285714285714</v>
      </c>
    </row>
    <row r="81" spans="1:10" x14ac:dyDescent="0.25">
      <c r="A81" s="112" t="s">
        <v>79</v>
      </c>
      <c r="B81" s="114">
        <v>1.2409999999999999E-2</v>
      </c>
      <c r="C81" s="110">
        <v>1.515E-2</v>
      </c>
      <c r="D81" s="110">
        <v>2.257E-2</v>
      </c>
      <c r="E81" s="110">
        <v>1.958E-2</v>
      </c>
      <c r="F81" s="110">
        <v>1.363E-2</v>
      </c>
      <c r="G81" s="110">
        <v>1.7250000000000001E-2</v>
      </c>
      <c r="H81" s="115">
        <v>1.6400000000000001E-2</v>
      </c>
      <c r="I81" s="126">
        <f t="shared" si="3"/>
        <v>1.6712857142857144E-2</v>
      </c>
      <c r="J81" s="129">
        <f t="shared" si="2"/>
        <v>167.12857142857143</v>
      </c>
    </row>
    <row r="82" spans="1:10" x14ac:dyDescent="0.25">
      <c r="A82" s="112" t="s">
        <v>80</v>
      </c>
      <c r="B82" s="114">
        <v>1.2500000000000001E-2</v>
      </c>
      <c r="C82" s="110">
        <v>1.1599999999999999E-2</v>
      </c>
      <c r="D82" s="110">
        <v>1.2869999999999999E-2</v>
      </c>
      <c r="E82" s="110">
        <v>1.1339999999999999E-2</v>
      </c>
      <c r="F82" s="110">
        <v>9.4900000000000002E-3</v>
      </c>
      <c r="G82" s="110">
        <v>1.3950000000000001E-2</v>
      </c>
      <c r="H82" s="115">
        <v>1.2540000000000001E-2</v>
      </c>
      <c r="I82" s="126">
        <f t="shared" si="3"/>
        <v>1.2041428571428573E-2</v>
      </c>
      <c r="J82" s="129">
        <f t="shared" si="2"/>
        <v>120.41428571428571</v>
      </c>
    </row>
    <row r="83" spans="1:10" x14ac:dyDescent="0.25">
      <c r="A83" s="112" t="s">
        <v>81</v>
      </c>
      <c r="B83" s="114">
        <v>1.123E-2</v>
      </c>
      <c r="C83" s="110">
        <v>1.0460000000000001E-2</v>
      </c>
      <c r="D83" s="110">
        <v>1.0970000000000001E-2</v>
      </c>
      <c r="E83" s="110">
        <v>9.9000000000000008E-3</v>
      </c>
      <c r="F83" s="110">
        <v>1.0460000000000001E-2</v>
      </c>
      <c r="G83" s="110">
        <v>1.0070000000000001E-2</v>
      </c>
      <c r="H83" s="115">
        <v>1.0869999999999999E-2</v>
      </c>
      <c r="I83" s="126">
        <f t="shared" si="3"/>
        <v>1.0565714285714286E-2</v>
      </c>
      <c r="J83" s="129">
        <f t="shared" si="2"/>
        <v>105.65714285714284</v>
      </c>
    </row>
    <row r="84" spans="1:10" x14ac:dyDescent="0.25">
      <c r="A84" s="112" t="s">
        <v>82</v>
      </c>
      <c r="B84" s="114">
        <v>1.3310000000000001E-2</v>
      </c>
      <c r="C84" s="110">
        <v>1.1270000000000001E-2</v>
      </c>
      <c r="D84" s="110">
        <v>1.226E-2</v>
      </c>
      <c r="E84" s="110">
        <v>1.2359999999999999E-2</v>
      </c>
      <c r="F84" s="110">
        <v>1.4330000000000001E-2</v>
      </c>
      <c r="G84" s="110">
        <v>1.183E-2</v>
      </c>
      <c r="H84" s="115">
        <v>1.3050000000000001E-2</v>
      </c>
      <c r="I84" s="126">
        <f t="shared" si="3"/>
        <v>1.2629999999999999E-2</v>
      </c>
      <c r="J84" s="129">
        <f t="shared" si="2"/>
        <v>126.29999999999998</v>
      </c>
    </row>
    <row r="85" spans="1:10" x14ac:dyDescent="0.25">
      <c r="A85" s="112" t="s">
        <v>83</v>
      </c>
      <c r="B85" s="114">
        <v>8.2000000000000007E-3</v>
      </c>
      <c r="C85" s="110">
        <v>1.1509999999999999E-2</v>
      </c>
      <c r="D85" s="110">
        <v>5.5300000000000002E-3</v>
      </c>
      <c r="E85" s="110">
        <v>9.2399999999999999E-3</v>
      </c>
      <c r="F85" s="110">
        <v>9.6299999999999997E-3</v>
      </c>
      <c r="G85" s="110">
        <v>1.03E-2</v>
      </c>
      <c r="H85" s="115">
        <v>1.4120000000000001E-2</v>
      </c>
      <c r="I85" s="126">
        <f t="shared" si="3"/>
        <v>9.7900000000000018E-3</v>
      </c>
      <c r="J85" s="129">
        <f t="shared" si="2"/>
        <v>97.90000000000002</v>
      </c>
    </row>
    <row r="86" spans="1:10" x14ac:dyDescent="0.25">
      <c r="A86" s="112" t="s">
        <v>84</v>
      </c>
      <c r="B86" s="114">
        <v>1.0670000000000001E-2</v>
      </c>
      <c r="C86" s="110">
        <v>9.6100000000000005E-3</v>
      </c>
      <c r="D86" s="110">
        <v>9.6100000000000005E-3</v>
      </c>
      <c r="E86" s="110">
        <v>9.6399999999999993E-3</v>
      </c>
      <c r="F86" s="110">
        <v>1.0200000000000001E-2</v>
      </c>
      <c r="G86" s="110">
        <v>9.2099999999999994E-3</v>
      </c>
      <c r="H86" s="115">
        <v>9.7400000000000004E-3</v>
      </c>
      <c r="I86" s="126">
        <f t="shared" si="3"/>
        <v>9.8114285714285699E-3</v>
      </c>
      <c r="J86" s="129">
        <f t="shared" si="2"/>
        <v>98.1142857142857</v>
      </c>
    </row>
    <row r="87" spans="1:10" x14ac:dyDescent="0.25">
      <c r="A87" s="112" t="s">
        <v>85</v>
      </c>
      <c r="B87" s="114">
        <v>1.056E-2</v>
      </c>
      <c r="C87" s="110">
        <v>9.7599999999999996E-3</v>
      </c>
      <c r="D87" s="110">
        <v>9.3100000000000006E-3</v>
      </c>
      <c r="E87" s="110">
        <v>9.7099999999999999E-3</v>
      </c>
      <c r="F87" s="110">
        <v>1.0500000000000001E-2</v>
      </c>
      <c r="G87" s="110">
        <v>9.4500000000000001E-3</v>
      </c>
      <c r="H87" s="115">
        <v>1.073E-2</v>
      </c>
      <c r="I87" s="126">
        <f t="shared" si="3"/>
        <v>1.0002857142857143E-2</v>
      </c>
      <c r="J87" s="129">
        <f t="shared" si="2"/>
        <v>100.02857142857142</v>
      </c>
    </row>
    <row r="88" spans="1:10" x14ac:dyDescent="0.25">
      <c r="A88" s="112" t="s">
        <v>86</v>
      </c>
      <c r="B88" s="114">
        <v>1.0789999999999999E-2</v>
      </c>
      <c r="C88" s="110">
        <v>8.6300000000000005E-3</v>
      </c>
      <c r="D88" s="110">
        <v>9.2899999999999996E-3</v>
      </c>
      <c r="E88" s="110">
        <v>8.4100000000000008E-3</v>
      </c>
      <c r="F88" s="110">
        <v>9.2499999999999995E-3</v>
      </c>
      <c r="G88" s="110">
        <v>9.2599999999999991E-3</v>
      </c>
      <c r="H88" s="115">
        <v>1.0070000000000001E-2</v>
      </c>
      <c r="I88" s="126">
        <f t="shared" si="3"/>
        <v>9.3857142857142854E-3</v>
      </c>
      <c r="J88" s="129">
        <f t="shared" si="2"/>
        <v>93.857142857142847</v>
      </c>
    </row>
    <row r="89" spans="1:10" x14ac:dyDescent="0.25">
      <c r="A89" s="112" t="s">
        <v>87</v>
      </c>
      <c r="B89" s="114">
        <v>9.3799999999999994E-3</v>
      </c>
      <c r="C89" s="110">
        <v>8.5199999999999998E-3</v>
      </c>
      <c r="D89" s="110">
        <v>8.5400000000000007E-3</v>
      </c>
      <c r="E89" s="110">
        <v>7.5100000000000002E-3</v>
      </c>
      <c r="F89" s="110">
        <v>8.3000000000000001E-3</v>
      </c>
      <c r="G89" s="110">
        <v>8.9200000000000008E-3</v>
      </c>
      <c r="H89" s="115">
        <v>9.4299999999999991E-3</v>
      </c>
      <c r="I89" s="126">
        <f t="shared" si="3"/>
        <v>8.657142857142858E-3</v>
      </c>
      <c r="J89" s="129">
        <f t="shared" si="2"/>
        <v>86.571428571428584</v>
      </c>
    </row>
    <row r="90" spans="1:10" x14ac:dyDescent="0.25">
      <c r="A90" s="112" t="s">
        <v>88</v>
      </c>
      <c r="B90" s="114">
        <v>7.3400000000000002E-3</v>
      </c>
      <c r="C90" s="110">
        <v>9.2800000000000001E-3</v>
      </c>
      <c r="D90" s="110">
        <v>5.4400000000000004E-3</v>
      </c>
      <c r="E90" s="110">
        <v>6.5900000000000004E-3</v>
      </c>
      <c r="F90" s="110">
        <v>8.4499999999999992E-3</v>
      </c>
      <c r="G90" s="110">
        <v>5.6600000000000001E-3</v>
      </c>
      <c r="H90" s="115">
        <v>6.8199999999999997E-3</v>
      </c>
      <c r="I90" s="126">
        <f t="shared" si="3"/>
        <v>7.0828571428571425E-3</v>
      </c>
      <c r="J90" s="129">
        <f t="shared" si="2"/>
        <v>70.828571428571422</v>
      </c>
    </row>
    <row r="91" spans="1:10" x14ac:dyDescent="0.25">
      <c r="A91" s="112" t="s">
        <v>89</v>
      </c>
      <c r="B91" s="114">
        <v>8.8699999999999994E-3</v>
      </c>
      <c r="C91" s="110">
        <v>8.6999999999999994E-3</v>
      </c>
      <c r="D91" s="110">
        <v>8.6199999999999992E-3</v>
      </c>
      <c r="E91" s="110">
        <v>8.0400000000000003E-3</v>
      </c>
      <c r="F91" s="110">
        <v>8.6E-3</v>
      </c>
      <c r="G91" s="110">
        <v>8.5500000000000003E-3</v>
      </c>
      <c r="H91" s="115">
        <v>7.8600000000000007E-3</v>
      </c>
      <c r="I91" s="126">
        <f t="shared" si="3"/>
        <v>8.4628571428571418E-3</v>
      </c>
      <c r="J91" s="129">
        <f t="shared" si="2"/>
        <v>84.628571428571419</v>
      </c>
    </row>
    <row r="92" spans="1:10" x14ac:dyDescent="0.25">
      <c r="A92" s="112" t="s">
        <v>90</v>
      </c>
      <c r="B92" s="114">
        <v>1.226E-2</v>
      </c>
      <c r="C92" s="110">
        <v>1.1379999999999999E-2</v>
      </c>
      <c r="D92" s="110">
        <v>1.1939999999999999E-2</v>
      </c>
      <c r="E92" s="110">
        <v>1.174E-2</v>
      </c>
      <c r="F92" s="110">
        <v>1.256E-2</v>
      </c>
      <c r="G92" s="110">
        <v>1.1520000000000001E-2</v>
      </c>
      <c r="H92" s="115">
        <v>1.2120000000000001E-2</v>
      </c>
      <c r="I92" s="126">
        <f t="shared" si="3"/>
        <v>1.1931428571428574E-2</v>
      </c>
      <c r="J92" s="129">
        <f t="shared" si="2"/>
        <v>119.31428571428573</v>
      </c>
    </row>
    <row r="93" spans="1:10" x14ac:dyDescent="0.25">
      <c r="A93" s="112" t="s">
        <v>91</v>
      </c>
      <c r="B93" s="114">
        <v>9.3699999999999999E-3</v>
      </c>
      <c r="C93" s="110">
        <v>8.5500000000000003E-3</v>
      </c>
      <c r="D93" s="110">
        <v>8.7399999999999995E-3</v>
      </c>
      <c r="E93" s="110">
        <v>9.2099999999999994E-3</v>
      </c>
      <c r="F93" s="110">
        <v>8.7299999999999999E-3</v>
      </c>
      <c r="G93" s="110">
        <v>8.1899999999999994E-3</v>
      </c>
      <c r="H93" s="115">
        <v>1.027E-2</v>
      </c>
      <c r="I93" s="126">
        <f t="shared" si="3"/>
        <v>9.00857142857143E-3</v>
      </c>
      <c r="J93" s="129">
        <f t="shared" si="2"/>
        <v>90.085714285714303</v>
      </c>
    </row>
    <row r="94" spans="1:10" x14ac:dyDescent="0.25">
      <c r="A94" s="112" t="s">
        <v>92</v>
      </c>
      <c r="B94" s="114">
        <v>1.1180000000000001E-2</v>
      </c>
      <c r="C94" s="110">
        <v>9.7999999999999997E-3</v>
      </c>
      <c r="D94" s="110">
        <v>9.3799999999999994E-3</v>
      </c>
      <c r="E94" s="110">
        <v>1.0160000000000001E-2</v>
      </c>
      <c r="F94" s="110">
        <v>9.8200000000000006E-3</v>
      </c>
      <c r="G94" s="110">
        <v>9.3299999999999998E-3</v>
      </c>
      <c r="H94" s="115">
        <v>1.023E-2</v>
      </c>
      <c r="I94" s="126">
        <f t="shared" si="3"/>
        <v>9.985714285714287E-3</v>
      </c>
      <c r="J94" s="129">
        <f t="shared" si="2"/>
        <v>99.857142857142861</v>
      </c>
    </row>
    <row r="95" spans="1:10" x14ac:dyDescent="0.25">
      <c r="A95" s="112" t="s">
        <v>93</v>
      </c>
      <c r="B95" s="114">
        <v>1.0410000000000001E-2</v>
      </c>
      <c r="C95" s="110">
        <v>8.1399999999999997E-3</v>
      </c>
      <c r="D95" s="110">
        <v>1.115E-2</v>
      </c>
      <c r="E95" s="110">
        <v>9.6600000000000002E-3</v>
      </c>
      <c r="F95" s="110">
        <v>1.0619999999999999E-2</v>
      </c>
      <c r="G95" s="110">
        <v>1.001E-2</v>
      </c>
      <c r="H95" s="115">
        <v>9.3600000000000003E-3</v>
      </c>
      <c r="I95" s="126">
        <f t="shared" si="3"/>
        <v>9.9071428571428557E-3</v>
      </c>
      <c r="J95" s="129">
        <f t="shared" si="2"/>
        <v>99.071428571428555</v>
      </c>
    </row>
    <row r="96" spans="1:10" x14ac:dyDescent="0.25">
      <c r="A96" s="112" t="s">
        <v>94</v>
      </c>
      <c r="B96" s="114">
        <v>7.0899999999999999E-3</v>
      </c>
      <c r="C96" s="110">
        <v>5.0200000000000002E-3</v>
      </c>
      <c r="D96" s="110">
        <v>4.3400000000000001E-3</v>
      </c>
      <c r="E96" s="110">
        <v>6.9899999999999997E-3</v>
      </c>
      <c r="F96" s="110">
        <v>8.8299999999999993E-3</v>
      </c>
      <c r="G96" s="110">
        <v>7.7799999999999996E-3</v>
      </c>
      <c r="H96" s="115">
        <v>1.146E-2</v>
      </c>
      <c r="I96" s="126">
        <f t="shared" si="3"/>
        <v>7.3585714285714287E-3</v>
      </c>
      <c r="J96" s="129">
        <f t="shared" si="2"/>
        <v>73.585714285714289</v>
      </c>
    </row>
    <row r="97" spans="1:10" x14ac:dyDescent="0.25">
      <c r="A97" s="112" t="s">
        <v>95</v>
      </c>
      <c r="B97" s="114">
        <v>1.523E-2</v>
      </c>
      <c r="C97" s="110">
        <v>1.5100000000000001E-2</v>
      </c>
      <c r="D97" s="110">
        <v>1.508E-2</v>
      </c>
      <c r="E97" s="110">
        <v>1.485E-2</v>
      </c>
      <c r="F97" s="110">
        <v>1.5939999999999999E-2</v>
      </c>
      <c r="G97" s="110">
        <v>1.529E-2</v>
      </c>
      <c r="H97" s="115">
        <v>1.5679999999999999E-2</v>
      </c>
      <c r="I97" s="126">
        <f t="shared" si="3"/>
        <v>1.5310000000000001E-2</v>
      </c>
      <c r="J97" s="129">
        <f t="shared" si="2"/>
        <v>153.10000000000002</v>
      </c>
    </row>
    <row r="98" spans="1:10" x14ac:dyDescent="0.25">
      <c r="A98" s="112" t="s">
        <v>96</v>
      </c>
      <c r="B98" s="114">
        <v>1.022E-2</v>
      </c>
      <c r="C98" s="110">
        <v>8.9599999999999992E-3</v>
      </c>
      <c r="D98" s="110">
        <v>9.6500000000000006E-3</v>
      </c>
      <c r="E98" s="110">
        <v>9.0600000000000003E-3</v>
      </c>
      <c r="F98" s="110">
        <v>1.0019999999999999E-2</v>
      </c>
      <c r="G98" s="110">
        <v>8.94E-3</v>
      </c>
      <c r="H98" s="115">
        <v>9.9100000000000004E-3</v>
      </c>
      <c r="I98" s="126">
        <f t="shared" si="3"/>
        <v>9.5371428571428569E-3</v>
      </c>
      <c r="J98" s="129">
        <f t="shared" si="2"/>
        <v>95.371428571428567</v>
      </c>
    </row>
    <row r="99" spans="1:10" x14ac:dyDescent="0.25">
      <c r="A99" s="112" t="s">
        <v>97</v>
      </c>
      <c r="B99" s="114">
        <v>1.0580000000000001E-2</v>
      </c>
      <c r="C99" s="110">
        <v>8.5699999999999995E-3</v>
      </c>
      <c r="D99" s="110">
        <v>7.9399999999999991E-3</v>
      </c>
      <c r="E99" s="110">
        <v>1.0109999999999999E-2</v>
      </c>
      <c r="F99" s="110">
        <v>8.1899999999999994E-3</v>
      </c>
      <c r="G99" s="110">
        <v>7.1900000000000002E-3</v>
      </c>
      <c r="H99" s="115">
        <v>7.7000000000000002E-3</v>
      </c>
      <c r="I99" s="126">
        <f t="shared" si="3"/>
        <v>8.611428571428572E-3</v>
      </c>
      <c r="J99" s="129">
        <f t="shared" si="2"/>
        <v>86.114285714285728</v>
      </c>
    </row>
    <row r="100" spans="1:10" x14ac:dyDescent="0.25">
      <c r="A100" s="112" t="s">
        <v>98</v>
      </c>
      <c r="B100" s="114">
        <v>9.2200000000000008E-3</v>
      </c>
      <c r="C100" s="110">
        <v>8.6400000000000001E-3</v>
      </c>
      <c r="D100" s="110">
        <v>8.2299999999999995E-3</v>
      </c>
      <c r="E100" s="110">
        <v>8.9899999999999997E-3</v>
      </c>
      <c r="F100" s="110">
        <v>9.3299999999999998E-3</v>
      </c>
      <c r="G100" s="110">
        <v>8.5500000000000003E-3</v>
      </c>
      <c r="H100" s="115">
        <v>9.7599999999999996E-3</v>
      </c>
      <c r="I100" s="126">
        <f t="shared" si="3"/>
        <v>8.9599999999999992E-3</v>
      </c>
      <c r="J100" s="129">
        <f t="shared" si="2"/>
        <v>89.6</v>
      </c>
    </row>
    <row r="101" spans="1:10" x14ac:dyDescent="0.25">
      <c r="A101" s="112" t="s">
        <v>99</v>
      </c>
      <c r="B101" s="114">
        <v>1.1259999999999999E-2</v>
      </c>
      <c r="C101" s="110">
        <v>1.031E-2</v>
      </c>
      <c r="D101" s="110">
        <v>1.106E-2</v>
      </c>
      <c r="E101" s="110">
        <v>1.179E-2</v>
      </c>
      <c r="F101" s="110">
        <v>1.12E-2</v>
      </c>
      <c r="G101" s="110">
        <v>1.091E-2</v>
      </c>
      <c r="H101" s="115">
        <v>1.174E-2</v>
      </c>
      <c r="I101" s="126">
        <f t="shared" si="3"/>
        <v>1.1181428571428573E-2</v>
      </c>
      <c r="J101" s="129">
        <f t="shared" si="2"/>
        <v>111.81428571428573</v>
      </c>
    </row>
    <row r="102" spans="1:10" x14ac:dyDescent="0.25">
      <c r="A102" s="112" t="s">
        <v>100</v>
      </c>
      <c r="B102" s="114">
        <v>1.355E-2</v>
      </c>
      <c r="C102" s="110">
        <v>9.6399999999999993E-3</v>
      </c>
      <c r="D102" s="110">
        <v>9.9799999999999993E-3</v>
      </c>
      <c r="E102" s="110">
        <v>1.0019999999999999E-2</v>
      </c>
      <c r="F102" s="110">
        <v>1.12E-2</v>
      </c>
      <c r="G102" s="110">
        <v>1.026E-2</v>
      </c>
      <c r="H102" s="115">
        <v>1.098E-2</v>
      </c>
      <c r="I102" s="126">
        <f t="shared" si="3"/>
        <v>1.0804285714285714E-2</v>
      </c>
      <c r="J102" s="129">
        <f t="shared" si="2"/>
        <v>108.04285714285713</v>
      </c>
    </row>
    <row r="103" spans="1:10" x14ac:dyDescent="0.25">
      <c r="A103" s="112" t="s">
        <v>101</v>
      </c>
      <c r="B103" s="114">
        <v>1.554E-2</v>
      </c>
      <c r="C103" s="110">
        <v>1.583E-2</v>
      </c>
      <c r="D103" s="110">
        <v>1.721E-2</v>
      </c>
      <c r="E103" s="110">
        <v>1.6049999999999998E-2</v>
      </c>
      <c r="F103" s="110">
        <v>1.4840000000000001E-2</v>
      </c>
      <c r="G103" s="110">
        <v>1.5800000000000002E-2</v>
      </c>
      <c r="H103" s="115">
        <v>1.4370000000000001E-2</v>
      </c>
      <c r="I103" s="126">
        <f t="shared" si="3"/>
        <v>1.5662857142857142E-2</v>
      </c>
      <c r="J103" s="129">
        <f t="shared" si="2"/>
        <v>156.62857142857141</v>
      </c>
    </row>
    <row r="104" spans="1:10" x14ac:dyDescent="0.25">
      <c r="A104" s="112" t="s">
        <v>102</v>
      </c>
      <c r="B104" s="114">
        <v>1.0500000000000001E-2</v>
      </c>
      <c r="C104" s="110">
        <v>9.8200000000000006E-3</v>
      </c>
      <c r="D104" s="110">
        <v>1.094E-2</v>
      </c>
      <c r="E104" s="110">
        <v>1.0449999999999999E-2</v>
      </c>
      <c r="F104" s="110">
        <v>1.0749999999999999E-2</v>
      </c>
      <c r="G104" s="110">
        <v>1.0829999999999999E-2</v>
      </c>
      <c r="H104" s="115">
        <v>1.0319999999999999E-2</v>
      </c>
      <c r="I104" s="126">
        <f t="shared" si="3"/>
        <v>1.0515714285714286E-2</v>
      </c>
      <c r="J104" s="129">
        <f t="shared" si="2"/>
        <v>105.15714285714286</v>
      </c>
    </row>
    <row r="105" spans="1:10" x14ac:dyDescent="0.25">
      <c r="A105" s="112" t="s">
        <v>103</v>
      </c>
      <c r="B105" s="114">
        <v>8.3700000000000007E-3</v>
      </c>
      <c r="C105" s="110">
        <v>8.2199999999999999E-3</v>
      </c>
      <c r="D105" s="110">
        <v>9.92E-3</v>
      </c>
      <c r="E105" s="110">
        <v>8.8299999999999993E-3</v>
      </c>
      <c r="F105" s="110">
        <v>9.8600000000000007E-3</v>
      </c>
      <c r="G105" s="110">
        <v>8.2400000000000008E-3</v>
      </c>
      <c r="H105" s="115">
        <v>9.4699999999999993E-3</v>
      </c>
      <c r="I105" s="126">
        <f t="shared" si="3"/>
        <v>8.9871428571428567E-3</v>
      </c>
      <c r="J105" s="129">
        <f t="shared" si="2"/>
        <v>89.871428571428567</v>
      </c>
    </row>
    <row r="106" spans="1:10" x14ac:dyDescent="0.25">
      <c r="A106" s="112" t="s">
        <v>104</v>
      </c>
      <c r="B106" s="114">
        <v>1.094E-2</v>
      </c>
      <c r="C106" s="110">
        <v>9.9299999999999996E-3</v>
      </c>
      <c r="D106" s="110">
        <v>1.0319999999999999E-2</v>
      </c>
      <c r="E106" s="110">
        <v>9.9500000000000005E-3</v>
      </c>
      <c r="F106" s="110">
        <v>9.9799999999999993E-3</v>
      </c>
      <c r="G106" s="110">
        <v>1.035E-2</v>
      </c>
      <c r="H106" s="115">
        <v>1.044E-2</v>
      </c>
      <c r="I106" s="126">
        <f t="shared" si="3"/>
        <v>1.0272857142857143E-2</v>
      </c>
      <c r="J106" s="129">
        <f t="shared" si="2"/>
        <v>102.72857142857141</v>
      </c>
    </row>
    <row r="107" spans="1:10" x14ac:dyDescent="0.25">
      <c r="A107" s="112" t="s">
        <v>105</v>
      </c>
      <c r="B107" s="114">
        <v>1.171E-2</v>
      </c>
      <c r="C107" s="110">
        <v>1.0749999999999999E-2</v>
      </c>
      <c r="D107" s="110">
        <v>1.2540000000000001E-2</v>
      </c>
      <c r="E107" s="110">
        <v>1.1690000000000001E-2</v>
      </c>
      <c r="F107" s="110">
        <v>1.274E-2</v>
      </c>
      <c r="G107" s="110">
        <v>1.2290000000000001E-2</v>
      </c>
      <c r="H107" s="115">
        <v>1.2579999999999999E-2</v>
      </c>
      <c r="I107" s="126">
        <f t="shared" si="3"/>
        <v>1.2042857142857143E-2</v>
      </c>
      <c r="J107" s="129">
        <f t="shared" si="2"/>
        <v>120.42857142857144</v>
      </c>
    </row>
    <row r="108" spans="1:10" x14ac:dyDescent="0.25">
      <c r="A108" s="112" t="s">
        <v>106</v>
      </c>
      <c r="B108" s="114">
        <v>9.9600000000000001E-3</v>
      </c>
      <c r="C108" s="110">
        <v>9.1500000000000001E-3</v>
      </c>
      <c r="D108" s="110">
        <v>1.0540000000000001E-2</v>
      </c>
      <c r="E108" s="110">
        <v>9.7300000000000008E-3</v>
      </c>
      <c r="F108" s="110">
        <v>1.0710000000000001E-2</v>
      </c>
      <c r="G108" s="110">
        <v>9.3399999999999993E-3</v>
      </c>
      <c r="H108" s="115">
        <v>1.061E-2</v>
      </c>
      <c r="I108" s="126">
        <f t="shared" si="3"/>
        <v>1.0005714285714286E-2</v>
      </c>
      <c r="J108" s="129">
        <f t="shared" si="2"/>
        <v>100.05714285714286</v>
      </c>
    </row>
    <row r="109" spans="1:10" x14ac:dyDescent="0.25">
      <c r="A109" s="112" t="s">
        <v>107</v>
      </c>
      <c r="B109" s="114">
        <v>1.0880000000000001E-2</v>
      </c>
      <c r="C109" s="110">
        <v>1.06E-2</v>
      </c>
      <c r="D109" s="110">
        <v>1.099E-2</v>
      </c>
      <c r="E109" s="110">
        <v>1.0319999999999999E-2</v>
      </c>
      <c r="F109" s="110">
        <v>1.1379999999999999E-2</v>
      </c>
      <c r="G109" s="110">
        <v>9.5300000000000003E-3</v>
      </c>
      <c r="H109" s="115">
        <v>1.158E-2</v>
      </c>
      <c r="I109" s="126">
        <f t="shared" si="3"/>
        <v>1.0754285714285713E-2</v>
      </c>
      <c r="J109" s="129">
        <f t="shared" si="2"/>
        <v>107.54285714285712</v>
      </c>
    </row>
    <row r="110" spans="1:10" x14ac:dyDescent="0.25">
      <c r="A110" s="112" t="s">
        <v>108</v>
      </c>
      <c r="B110" s="114">
        <v>9.5200000000000007E-3</v>
      </c>
      <c r="C110" s="110">
        <v>8.9300000000000004E-3</v>
      </c>
      <c r="D110" s="110">
        <v>1.0319999999999999E-2</v>
      </c>
      <c r="E110" s="110">
        <v>9.4400000000000005E-3</v>
      </c>
      <c r="F110" s="110">
        <v>9.9699999999999997E-3</v>
      </c>
      <c r="G110" s="110">
        <v>9.3600000000000003E-3</v>
      </c>
      <c r="H110" s="115">
        <v>1.0460000000000001E-2</v>
      </c>
      <c r="I110" s="126">
        <f t="shared" si="3"/>
        <v>9.7142857142857152E-3</v>
      </c>
      <c r="J110" s="129">
        <f t="shared" si="2"/>
        <v>97.142857142857153</v>
      </c>
    </row>
    <row r="111" spans="1:10" x14ac:dyDescent="0.25">
      <c r="A111" s="112" t="s">
        <v>109</v>
      </c>
      <c r="B111" s="114">
        <v>1.1650000000000001E-2</v>
      </c>
      <c r="C111" s="110">
        <v>9.7999999999999997E-3</v>
      </c>
      <c r="D111" s="110">
        <v>1.008E-2</v>
      </c>
      <c r="E111" s="110">
        <v>9.2399999999999999E-3</v>
      </c>
      <c r="F111" s="110">
        <v>1.0880000000000001E-2</v>
      </c>
      <c r="G111" s="110">
        <v>1.094E-2</v>
      </c>
      <c r="H111" s="115">
        <v>1.0840000000000001E-2</v>
      </c>
      <c r="I111" s="126">
        <f t="shared" si="3"/>
        <v>1.0490000000000001E-2</v>
      </c>
      <c r="J111" s="129">
        <f t="shared" si="2"/>
        <v>104.90000000000002</v>
      </c>
    </row>
    <row r="112" spans="1:10" x14ac:dyDescent="0.25">
      <c r="A112" s="112" t="s">
        <v>110</v>
      </c>
      <c r="B112" s="114">
        <v>8.5599999999999999E-3</v>
      </c>
      <c r="C112" s="110">
        <v>7.7799999999999996E-3</v>
      </c>
      <c r="D112" s="110">
        <v>7.9299999999999995E-3</v>
      </c>
      <c r="E112" s="110">
        <v>8.1300000000000001E-3</v>
      </c>
      <c r="F112" s="110">
        <v>9.7000000000000003E-3</v>
      </c>
      <c r="G112" s="110">
        <v>7.5300000000000002E-3</v>
      </c>
      <c r="H112" s="115">
        <v>9.3600000000000003E-3</v>
      </c>
      <c r="I112" s="126">
        <f t="shared" si="3"/>
        <v>8.427142857142857E-3</v>
      </c>
      <c r="J112" s="129">
        <f t="shared" si="2"/>
        <v>84.271428571428558</v>
      </c>
    </row>
    <row r="113" spans="1:10" x14ac:dyDescent="0.25">
      <c r="A113" s="112" t="s">
        <v>111</v>
      </c>
      <c r="B113" s="114">
        <v>1.7059999999999999E-2</v>
      </c>
      <c r="C113" s="110">
        <v>1.5810000000000001E-2</v>
      </c>
      <c r="D113" s="110">
        <v>1.487E-2</v>
      </c>
      <c r="E113" s="110">
        <v>1.575E-2</v>
      </c>
      <c r="F113" s="110">
        <v>1.678E-2</v>
      </c>
      <c r="G113" s="110">
        <v>1.099E-2</v>
      </c>
      <c r="H113" s="115">
        <v>1.244E-2</v>
      </c>
      <c r="I113" s="126">
        <f t="shared" si="3"/>
        <v>1.4814285714285712E-2</v>
      </c>
      <c r="J113" s="129">
        <f t="shared" si="2"/>
        <v>148.14285714285711</v>
      </c>
    </row>
    <row r="114" spans="1:10" x14ac:dyDescent="0.25">
      <c r="A114" s="112" t="s">
        <v>112</v>
      </c>
      <c r="B114" s="114">
        <v>1.383E-2</v>
      </c>
      <c r="C114" s="110">
        <v>1.3339999999999999E-2</v>
      </c>
      <c r="D114" s="110">
        <v>1.277E-2</v>
      </c>
      <c r="E114" s="110">
        <v>7.8700000000000003E-3</v>
      </c>
      <c r="F114" s="110">
        <v>1.1939999999999999E-2</v>
      </c>
      <c r="G114" s="110">
        <v>1.3270000000000001E-2</v>
      </c>
      <c r="H114" s="115">
        <v>1.2880000000000001E-2</v>
      </c>
      <c r="I114" s="126">
        <f t="shared" si="3"/>
        <v>1.2271428571428572E-2</v>
      </c>
      <c r="J114" s="129">
        <f t="shared" si="2"/>
        <v>122.71428571428571</v>
      </c>
    </row>
    <row r="115" spans="1:10" x14ac:dyDescent="0.25">
      <c r="A115" s="112" t="s">
        <v>113</v>
      </c>
      <c r="B115" s="114">
        <v>1.141E-2</v>
      </c>
      <c r="C115" s="110">
        <v>1.061E-2</v>
      </c>
      <c r="D115" s="110">
        <v>7.3699999999999998E-3</v>
      </c>
      <c r="E115" s="110">
        <v>1.1679999999999999E-2</v>
      </c>
      <c r="F115" s="110">
        <v>1.239E-2</v>
      </c>
      <c r="G115" s="110">
        <v>1.172E-2</v>
      </c>
      <c r="H115" s="115">
        <v>1.269E-2</v>
      </c>
      <c r="I115" s="126">
        <f t="shared" si="3"/>
        <v>1.1124285714285713E-2</v>
      </c>
      <c r="J115" s="129">
        <f t="shared" si="2"/>
        <v>111.24285714285713</v>
      </c>
    </row>
    <row r="116" spans="1:10" x14ac:dyDescent="0.25">
      <c r="A116" s="112" t="s">
        <v>114</v>
      </c>
      <c r="B116" s="114">
        <v>9.4699999999999993E-3</v>
      </c>
      <c r="C116" s="110">
        <v>8.1700000000000002E-3</v>
      </c>
      <c r="D116" s="110">
        <v>8.8699999999999994E-3</v>
      </c>
      <c r="E116" s="110">
        <v>8.6700000000000006E-3</v>
      </c>
      <c r="F116" s="110">
        <v>9.8200000000000006E-3</v>
      </c>
      <c r="G116" s="110">
        <v>9.2800000000000001E-3</v>
      </c>
      <c r="H116" s="115">
        <v>1.0619999999999999E-2</v>
      </c>
      <c r="I116" s="126">
        <f t="shared" si="3"/>
        <v>9.2714285714285728E-3</v>
      </c>
      <c r="J116" s="129">
        <f t="shared" si="2"/>
        <v>92.714285714285722</v>
      </c>
    </row>
    <row r="117" spans="1:10" x14ac:dyDescent="0.25">
      <c r="A117" s="112" t="s">
        <v>115</v>
      </c>
      <c r="B117" s="114">
        <v>1.1809999999999999E-2</v>
      </c>
      <c r="C117" s="110">
        <v>8.7799999999999996E-3</v>
      </c>
      <c r="D117" s="110">
        <v>1.107E-2</v>
      </c>
      <c r="E117" s="110">
        <v>1.0059999999999999E-2</v>
      </c>
      <c r="F117" s="110">
        <v>1.274E-2</v>
      </c>
      <c r="G117" s="110">
        <v>1.0710000000000001E-2</v>
      </c>
      <c r="H117" s="115">
        <v>1.064E-2</v>
      </c>
      <c r="I117" s="126">
        <f t="shared" si="3"/>
        <v>1.0829999999999998E-2</v>
      </c>
      <c r="J117" s="129">
        <f t="shared" si="2"/>
        <v>108.29999999999997</v>
      </c>
    </row>
    <row r="118" spans="1:10" x14ac:dyDescent="0.25">
      <c r="A118" s="112" t="s">
        <v>116</v>
      </c>
      <c r="B118" s="114">
        <v>9.8300000000000002E-3</v>
      </c>
      <c r="C118" s="110">
        <v>9.8600000000000007E-3</v>
      </c>
      <c r="D118" s="110">
        <v>1.0200000000000001E-2</v>
      </c>
      <c r="E118" s="110">
        <v>9.7400000000000004E-3</v>
      </c>
      <c r="F118" s="110">
        <v>1.0619999999999999E-2</v>
      </c>
      <c r="G118" s="110">
        <v>1.0160000000000001E-2</v>
      </c>
      <c r="H118" s="115">
        <v>1.013E-2</v>
      </c>
      <c r="I118" s="126">
        <f t="shared" si="3"/>
        <v>1.0077142857142856E-2</v>
      </c>
      <c r="J118" s="129">
        <f t="shared" si="2"/>
        <v>100.77142857142856</v>
      </c>
    </row>
    <row r="119" spans="1:10" x14ac:dyDescent="0.25">
      <c r="A119" s="112" t="s">
        <v>117</v>
      </c>
      <c r="B119" s="114">
        <v>9.8399999999999998E-3</v>
      </c>
      <c r="C119" s="110">
        <v>9.3699999999999999E-3</v>
      </c>
      <c r="D119" s="110">
        <v>1.044E-2</v>
      </c>
      <c r="E119" s="110">
        <v>9.6900000000000007E-3</v>
      </c>
      <c r="F119" s="110">
        <v>1.184E-2</v>
      </c>
      <c r="G119" s="110">
        <v>1.41E-2</v>
      </c>
      <c r="H119" s="115">
        <v>1.061E-2</v>
      </c>
      <c r="I119" s="126">
        <f t="shared" si="3"/>
        <v>1.0841428571428571E-2</v>
      </c>
      <c r="J119" s="129">
        <f t="shared" si="2"/>
        <v>108.41428571428571</v>
      </c>
    </row>
    <row r="120" spans="1:10" ht="15.75" thickBot="1" x14ac:dyDescent="0.3">
      <c r="A120" s="113" t="s">
        <v>118</v>
      </c>
      <c r="B120" s="116">
        <v>9.9100000000000004E-3</v>
      </c>
      <c r="C120" s="111">
        <v>8.77E-3</v>
      </c>
      <c r="D120" s="111">
        <v>9.7099999999999999E-3</v>
      </c>
      <c r="E120" s="111">
        <v>9.58E-3</v>
      </c>
      <c r="F120" s="111">
        <v>9.7900000000000001E-3</v>
      </c>
      <c r="G120" s="111">
        <v>9.2399999999999999E-3</v>
      </c>
      <c r="H120" s="117">
        <v>1.0189999999999999E-2</v>
      </c>
      <c r="I120" s="127">
        <f t="shared" si="3"/>
        <v>9.5985714285714285E-3</v>
      </c>
      <c r="J120" s="130">
        <f t="shared" si="2"/>
        <v>95.98571428571428</v>
      </c>
    </row>
  </sheetData>
  <mergeCells count="4">
    <mergeCell ref="B4:H4"/>
    <mergeCell ref="I4:I5"/>
    <mergeCell ref="A4:A5"/>
    <mergeCell ref="J4:J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Apple</vt:lpstr>
      <vt:lpstr>Spinach</vt:lpstr>
      <vt:lpstr>Carrot</vt:lpstr>
      <vt:lpstr>Onion</vt:lpstr>
      <vt:lpstr>Avocado</vt:lpstr>
      <vt:lpstr>Orange</vt:lpstr>
      <vt:lpstr>Strawberries</vt:lpstr>
      <vt:lpstr>QC % Recovery</vt:lpstr>
      <vt:lpstr>LOR_LOD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2017-10-18T02:51:04Z</dcterms:modified>
</cp:coreProperties>
</file>