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date1904="1" showInkAnnotation="0" codeName="ThisWorkbook" autoCompressPictures="0"/>
  <bookViews>
    <workbookView xWindow="2700" yWindow="200" windowWidth="40560" windowHeight="27300" tabRatio="702"/>
  </bookViews>
  <sheets>
    <sheet name="Daily Data" sheetId="1" r:id="rId1"/>
    <sheet name="BP, Pulse &amp; Temp" sheetId="2" r:id="rId2"/>
    <sheet name="2015 Weight Chart" sheetId="5" r:id="rId3"/>
    <sheet name="Tests" sheetId="3" r:id="rId4"/>
  </sheets>
  <definedNames>
    <definedName name="_xlnm._FilterDatabase" localSheetId="1" hidden="1">'BP, Pulse &amp; Temp'!$A$19:$O$512</definedName>
    <definedName name="_xlnm._FilterDatabase" localSheetId="0" hidden="1">'Daily Data'!$A$25:$V$3235</definedName>
    <definedName name="_xlnm._FilterDatabase" localSheetId="3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377" i="1" l="1"/>
  <c r="S3376" i="1"/>
  <c r="S3375" i="1"/>
  <c r="S3374" i="1"/>
  <c r="S3372" i="1"/>
  <c r="S3373" i="1"/>
  <c r="S3371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372" i="1"/>
  <c r="T3371" i="1"/>
  <c r="U3371" i="1"/>
  <c r="V3371" i="1"/>
  <c r="T3372" i="1"/>
  <c r="U3372" i="1"/>
  <c r="V3372" i="1"/>
  <c r="T3373" i="1"/>
  <c r="U3373" i="1"/>
  <c r="V3373" i="1"/>
  <c r="T3374" i="1"/>
  <c r="U3374" i="1"/>
  <c r="V3374" i="1"/>
  <c r="T3375" i="1"/>
  <c r="U3375" i="1"/>
  <c r="V3375" i="1"/>
  <c r="T3376" i="1"/>
  <c r="U3376" i="1"/>
  <c r="V3376" i="1"/>
  <c r="T3377" i="1"/>
  <c r="U3377" i="1"/>
  <c r="V3377" i="1"/>
  <c r="T3378" i="1"/>
  <c r="U3378" i="1"/>
  <c r="V3378" i="1"/>
  <c r="T3379" i="1"/>
  <c r="U3379" i="1"/>
  <c r="V3379" i="1"/>
  <c r="T3380" i="1"/>
  <c r="U3380" i="1"/>
  <c r="V3380" i="1"/>
  <c r="T3381" i="1"/>
  <c r="U3381" i="1"/>
  <c r="V3381" i="1"/>
  <c r="T3382" i="1"/>
  <c r="U3382" i="1"/>
  <c r="V3382" i="1"/>
  <c r="T3383" i="1"/>
  <c r="U3383" i="1"/>
  <c r="V3383" i="1"/>
  <c r="T3384" i="1"/>
  <c r="U3384" i="1"/>
  <c r="V3384" i="1"/>
  <c r="T3385" i="1"/>
  <c r="U3385" i="1"/>
  <c r="V3385" i="1"/>
  <c r="T3386" i="1"/>
  <c r="U3386" i="1"/>
  <c r="V3386" i="1"/>
  <c r="T3387" i="1"/>
  <c r="U3387" i="1"/>
  <c r="V3387" i="1"/>
  <c r="T3388" i="1"/>
  <c r="U3388" i="1"/>
  <c r="V3388" i="1"/>
  <c r="T3389" i="1"/>
  <c r="U3389" i="1"/>
  <c r="V3389" i="1"/>
  <c r="T3390" i="1"/>
  <c r="U3390" i="1"/>
  <c r="V3390" i="1"/>
  <c r="T3391" i="1"/>
  <c r="U3391" i="1"/>
  <c r="V3391" i="1"/>
  <c r="T3392" i="1"/>
  <c r="U3392" i="1"/>
  <c r="V3392" i="1"/>
  <c r="T3393" i="1"/>
  <c r="U3393" i="1"/>
  <c r="V3393" i="1"/>
  <c r="T3394" i="1"/>
  <c r="U3394" i="1"/>
  <c r="V3394" i="1"/>
  <c r="T3395" i="1"/>
  <c r="U3395" i="1"/>
  <c r="V3395" i="1"/>
  <c r="T3396" i="1"/>
  <c r="U3396" i="1"/>
  <c r="V3396" i="1"/>
  <c r="T3397" i="1"/>
  <c r="U3397" i="1"/>
  <c r="V3397" i="1"/>
  <c r="T3398" i="1"/>
  <c r="U3398" i="1"/>
  <c r="V3398" i="1"/>
  <c r="T3399" i="1"/>
  <c r="U3399" i="1"/>
  <c r="V3399" i="1"/>
  <c r="T3400" i="1"/>
  <c r="U3400" i="1"/>
  <c r="V3400" i="1"/>
  <c r="T3401" i="1"/>
  <c r="U3401" i="1"/>
  <c r="V3401" i="1"/>
  <c r="T3402" i="1"/>
  <c r="U3402" i="1"/>
  <c r="V3402" i="1"/>
  <c r="T3403" i="1"/>
  <c r="U3403" i="1"/>
  <c r="V3403" i="1"/>
  <c r="T3404" i="1"/>
  <c r="U3404" i="1"/>
  <c r="V3404" i="1"/>
  <c r="T3405" i="1"/>
  <c r="U3405" i="1"/>
  <c r="V3405" i="1"/>
  <c r="T3406" i="1"/>
  <c r="U3406" i="1"/>
  <c r="V3406" i="1"/>
  <c r="T3407" i="1"/>
  <c r="U3407" i="1"/>
  <c r="V3407" i="1"/>
  <c r="T3408" i="1"/>
  <c r="U3408" i="1"/>
  <c r="V3408" i="1"/>
  <c r="T3409" i="1"/>
  <c r="U3409" i="1"/>
  <c r="V3409" i="1"/>
  <c r="T3410" i="1"/>
  <c r="U3410" i="1"/>
  <c r="V3410" i="1"/>
  <c r="T3411" i="1"/>
  <c r="U3411" i="1"/>
  <c r="V3411" i="1"/>
  <c r="T3412" i="1"/>
  <c r="U3412" i="1"/>
  <c r="V3412" i="1"/>
  <c r="T3413" i="1"/>
  <c r="U3413" i="1"/>
  <c r="V3413" i="1"/>
  <c r="T3414" i="1"/>
  <c r="U3414" i="1"/>
  <c r="V3414" i="1"/>
  <c r="T3415" i="1"/>
  <c r="U3415" i="1"/>
  <c r="V3415" i="1"/>
  <c r="T3416" i="1"/>
  <c r="U3416" i="1"/>
  <c r="V3416" i="1"/>
  <c r="T3417" i="1"/>
  <c r="U3417" i="1"/>
  <c r="V3417" i="1"/>
  <c r="T3418" i="1"/>
  <c r="U3418" i="1"/>
  <c r="V3418" i="1"/>
  <c r="T3419" i="1"/>
  <c r="U3419" i="1"/>
  <c r="V3419" i="1"/>
  <c r="T3420" i="1"/>
  <c r="U3420" i="1"/>
  <c r="V3420" i="1"/>
  <c r="T3421" i="1"/>
  <c r="U3421" i="1"/>
  <c r="V3421" i="1"/>
  <c r="T3422" i="1"/>
  <c r="U3422" i="1"/>
  <c r="V3422" i="1"/>
  <c r="T3423" i="1"/>
  <c r="U3423" i="1"/>
  <c r="V3423" i="1"/>
  <c r="T3424" i="1"/>
  <c r="U3424" i="1"/>
  <c r="V3424" i="1"/>
  <c r="T3425" i="1"/>
  <c r="U3425" i="1"/>
  <c r="V3425" i="1"/>
  <c r="T3426" i="1"/>
  <c r="U3426" i="1"/>
  <c r="V3426" i="1"/>
  <c r="T3427" i="1"/>
  <c r="U3427" i="1"/>
  <c r="V3427" i="1"/>
  <c r="T3428" i="1"/>
  <c r="U3428" i="1"/>
  <c r="V3428" i="1"/>
  <c r="T3429" i="1"/>
  <c r="U3429" i="1"/>
  <c r="V3429" i="1"/>
  <c r="T3430" i="1"/>
  <c r="U3430" i="1"/>
  <c r="V3430" i="1"/>
  <c r="T3431" i="1"/>
  <c r="U3431" i="1"/>
  <c r="V3431" i="1"/>
  <c r="T3432" i="1"/>
  <c r="U3432" i="1"/>
  <c r="V3432" i="1"/>
  <c r="T3433" i="1"/>
  <c r="U3433" i="1"/>
  <c r="V3433" i="1"/>
  <c r="T3434" i="1"/>
  <c r="U3434" i="1"/>
  <c r="V3434" i="1"/>
  <c r="T3435" i="1"/>
  <c r="U3435" i="1"/>
  <c r="V3435" i="1"/>
  <c r="T3436" i="1"/>
  <c r="U3436" i="1"/>
  <c r="V3436" i="1"/>
  <c r="T3437" i="1"/>
  <c r="U3437" i="1"/>
  <c r="V3437" i="1"/>
  <c r="T3438" i="1"/>
  <c r="U3438" i="1"/>
  <c r="V3438" i="1"/>
  <c r="T3439" i="1"/>
  <c r="U3439" i="1"/>
  <c r="V3439" i="1"/>
  <c r="T3440" i="1"/>
  <c r="U3440" i="1"/>
  <c r="V3440" i="1"/>
  <c r="T3441" i="1"/>
  <c r="U3441" i="1"/>
  <c r="V3441" i="1"/>
  <c r="T3442" i="1"/>
  <c r="U3442" i="1"/>
  <c r="V3442" i="1"/>
  <c r="T3443" i="1"/>
  <c r="U3443" i="1"/>
  <c r="V3443" i="1"/>
  <c r="T3444" i="1"/>
  <c r="U3444" i="1"/>
  <c r="V3444" i="1"/>
  <c r="T3445" i="1"/>
  <c r="U3445" i="1"/>
  <c r="V3445" i="1"/>
  <c r="T3446" i="1"/>
  <c r="U3446" i="1"/>
  <c r="V3446" i="1"/>
  <c r="T3447" i="1"/>
  <c r="U3447" i="1"/>
  <c r="V3447" i="1"/>
  <c r="T3448" i="1"/>
  <c r="U3448" i="1"/>
  <c r="V3448" i="1"/>
  <c r="T3449" i="1"/>
  <c r="U3449" i="1"/>
  <c r="V3449" i="1"/>
  <c r="T3450" i="1"/>
  <c r="U3450" i="1"/>
  <c r="V3450" i="1"/>
  <c r="T3451" i="1"/>
  <c r="U3451" i="1"/>
  <c r="V3451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T3299" i="1"/>
  <c r="U3299" i="1"/>
  <c r="V3299" i="1"/>
  <c r="T3300" i="1"/>
  <c r="U3300" i="1"/>
  <c r="V3300" i="1"/>
  <c r="T3301" i="1"/>
  <c r="U3301" i="1"/>
  <c r="V3301" i="1"/>
  <c r="T3302" i="1"/>
  <c r="U3302" i="1"/>
  <c r="V3302" i="1"/>
  <c r="T3303" i="1"/>
  <c r="U3303" i="1"/>
  <c r="V3303" i="1"/>
  <c r="T3304" i="1"/>
  <c r="U3304" i="1"/>
  <c r="V3304" i="1"/>
  <c r="T3305" i="1"/>
  <c r="U3305" i="1"/>
  <c r="V3305" i="1"/>
  <c r="T3306" i="1"/>
  <c r="U3306" i="1"/>
  <c r="V3306" i="1"/>
  <c r="T3307" i="1"/>
  <c r="U3307" i="1"/>
  <c r="V3307" i="1"/>
  <c r="T3308" i="1"/>
  <c r="U3308" i="1"/>
  <c r="V3308" i="1"/>
  <c r="T3309" i="1"/>
  <c r="U3309" i="1"/>
  <c r="V3309" i="1"/>
  <c r="T3310" i="1"/>
  <c r="U3310" i="1"/>
  <c r="V3310" i="1"/>
  <c r="T3311" i="1"/>
  <c r="U3311" i="1"/>
  <c r="V3311" i="1"/>
  <c r="T3312" i="1"/>
  <c r="U3312" i="1"/>
  <c r="V3312" i="1"/>
  <c r="T3313" i="1"/>
  <c r="U3313" i="1"/>
  <c r="V3313" i="1"/>
  <c r="T3314" i="1"/>
  <c r="U3314" i="1"/>
  <c r="V3314" i="1"/>
  <c r="T3315" i="1"/>
  <c r="U3315" i="1"/>
  <c r="V3315" i="1"/>
  <c r="T3316" i="1"/>
  <c r="U3316" i="1"/>
  <c r="V3316" i="1"/>
  <c r="T3317" i="1"/>
  <c r="U3317" i="1"/>
  <c r="V3317" i="1"/>
  <c r="T3318" i="1"/>
  <c r="U3318" i="1"/>
  <c r="V3318" i="1"/>
  <c r="T3319" i="1"/>
  <c r="U3319" i="1"/>
  <c r="V3319" i="1"/>
  <c r="T3320" i="1"/>
  <c r="U3320" i="1"/>
  <c r="V3320" i="1"/>
  <c r="T3321" i="1"/>
  <c r="U3321" i="1"/>
  <c r="V3321" i="1"/>
  <c r="T3322" i="1"/>
  <c r="U3322" i="1"/>
  <c r="V3322" i="1"/>
  <c r="T3323" i="1"/>
  <c r="U3323" i="1"/>
  <c r="V3323" i="1"/>
  <c r="T3324" i="1"/>
  <c r="U3324" i="1"/>
  <c r="V3324" i="1"/>
  <c r="T3325" i="1"/>
  <c r="U3325" i="1"/>
  <c r="V3325" i="1"/>
  <c r="T3326" i="1"/>
  <c r="U3326" i="1"/>
  <c r="V3326" i="1"/>
  <c r="T3327" i="1"/>
  <c r="U3327" i="1"/>
  <c r="V3327" i="1"/>
  <c r="T3328" i="1"/>
  <c r="U3328" i="1"/>
  <c r="V3328" i="1"/>
  <c r="T3329" i="1"/>
  <c r="U3329" i="1"/>
  <c r="V3329" i="1"/>
  <c r="T3330" i="1"/>
  <c r="U3330" i="1"/>
  <c r="V3330" i="1"/>
  <c r="T3331" i="1"/>
  <c r="U3331" i="1"/>
  <c r="V3331" i="1"/>
  <c r="T3332" i="1"/>
  <c r="U3332" i="1"/>
  <c r="V3332" i="1"/>
  <c r="T3333" i="1"/>
  <c r="U3333" i="1"/>
  <c r="V3333" i="1"/>
  <c r="T3334" i="1"/>
  <c r="U3334" i="1"/>
  <c r="V3334" i="1"/>
  <c r="T3335" i="1"/>
  <c r="U3335" i="1"/>
  <c r="V3335" i="1"/>
  <c r="T3336" i="1"/>
  <c r="U3336" i="1"/>
  <c r="V3336" i="1"/>
  <c r="T3337" i="1"/>
  <c r="U3337" i="1"/>
  <c r="V3337" i="1"/>
  <c r="T3338" i="1"/>
  <c r="U3338" i="1"/>
  <c r="V3338" i="1"/>
  <c r="T3339" i="1"/>
  <c r="U3339" i="1"/>
  <c r="V3339" i="1"/>
  <c r="T3340" i="1"/>
  <c r="U3340" i="1"/>
  <c r="V3340" i="1"/>
  <c r="T3341" i="1"/>
  <c r="U3341" i="1"/>
  <c r="V3341" i="1"/>
  <c r="T3342" i="1"/>
  <c r="U3342" i="1"/>
  <c r="V3342" i="1"/>
  <c r="T3343" i="1"/>
  <c r="U3343" i="1"/>
  <c r="V3343" i="1"/>
  <c r="T3344" i="1"/>
  <c r="U3344" i="1"/>
  <c r="V3344" i="1"/>
  <c r="T3345" i="1"/>
  <c r="U3345" i="1"/>
  <c r="V3345" i="1"/>
  <c r="T3346" i="1"/>
  <c r="U3346" i="1"/>
  <c r="V3346" i="1"/>
  <c r="T3347" i="1"/>
  <c r="U3347" i="1"/>
  <c r="V3347" i="1"/>
  <c r="T3348" i="1"/>
  <c r="U3348" i="1"/>
  <c r="V3348" i="1"/>
  <c r="T3349" i="1"/>
  <c r="U3349" i="1"/>
  <c r="V3349" i="1"/>
  <c r="T3350" i="1"/>
  <c r="U3350" i="1"/>
  <c r="V3350" i="1"/>
  <c r="T3351" i="1"/>
  <c r="U3351" i="1"/>
  <c r="V3351" i="1"/>
  <c r="T3352" i="1"/>
  <c r="U3352" i="1"/>
  <c r="V3352" i="1"/>
  <c r="T3353" i="1"/>
  <c r="U3353" i="1"/>
  <c r="V3353" i="1"/>
  <c r="T3354" i="1"/>
  <c r="U3354" i="1"/>
  <c r="V3354" i="1"/>
  <c r="T3355" i="1"/>
  <c r="U3355" i="1"/>
  <c r="V3355" i="1"/>
  <c r="T3356" i="1"/>
  <c r="U3356" i="1"/>
  <c r="V3356" i="1"/>
  <c r="T3357" i="1"/>
  <c r="U3357" i="1"/>
  <c r="V3357" i="1"/>
  <c r="T3358" i="1"/>
  <c r="U3358" i="1"/>
  <c r="V3358" i="1"/>
  <c r="T3359" i="1"/>
  <c r="U3359" i="1"/>
  <c r="V3359" i="1"/>
  <c r="T3360" i="1"/>
  <c r="U3360" i="1"/>
  <c r="V3360" i="1"/>
  <c r="T3361" i="1"/>
  <c r="U3361" i="1"/>
  <c r="V3361" i="1"/>
  <c r="T3362" i="1"/>
  <c r="U3362" i="1"/>
  <c r="V3362" i="1"/>
  <c r="T3363" i="1"/>
  <c r="U3363" i="1"/>
  <c r="V3363" i="1"/>
  <c r="T3364" i="1"/>
  <c r="U3364" i="1"/>
  <c r="V3364" i="1"/>
  <c r="T3365" i="1"/>
  <c r="U3365" i="1"/>
  <c r="V3365" i="1"/>
  <c r="T3366" i="1"/>
  <c r="U3366" i="1"/>
  <c r="V3366" i="1"/>
  <c r="T3367" i="1"/>
  <c r="U3367" i="1"/>
  <c r="V3367" i="1"/>
  <c r="T3368" i="1"/>
  <c r="U3368" i="1"/>
  <c r="V3368" i="1"/>
  <c r="T3369" i="1"/>
  <c r="U3369" i="1"/>
  <c r="V3369" i="1"/>
  <c r="T3370" i="1"/>
  <c r="U3370" i="1"/>
  <c r="V3370" i="1"/>
  <c r="T3452" i="1"/>
  <c r="U3452" i="1"/>
  <c r="V3452" i="1"/>
  <c r="T3453" i="1"/>
  <c r="U3453" i="1"/>
  <c r="V3453" i="1"/>
  <c r="T3454" i="1"/>
  <c r="U3454" i="1"/>
  <c r="V3454" i="1"/>
  <c r="T3455" i="1"/>
  <c r="U3455" i="1"/>
  <c r="V3455" i="1"/>
  <c r="T3456" i="1"/>
  <c r="U3456" i="1"/>
  <c r="V3456" i="1"/>
  <c r="T3457" i="1"/>
  <c r="U3457" i="1"/>
  <c r="V3457" i="1"/>
  <c r="T3458" i="1"/>
  <c r="U3458" i="1"/>
  <c r="V3458" i="1"/>
  <c r="T3459" i="1"/>
  <c r="U3459" i="1"/>
  <c r="V3459" i="1"/>
  <c r="T3460" i="1"/>
  <c r="U3460" i="1"/>
  <c r="V3460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2" i="1"/>
  <c r="G3363" i="1"/>
  <c r="G3365" i="1"/>
  <c r="G3366" i="1"/>
  <c r="G3367" i="1"/>
  <c r="G3368" i="1"/>
  <c r="G3369" i="1"/>
  <c r="G3370" i="1"/>
  <c r="G3371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L3298" i="1"/>
  <c r="M3298" i="1"/>
  <c r="R3298" i="1"/>
  <c r="K3298" i="1"/>
  <c r="L3297" i="1"/>
  <c r="M3297" i="1"/>
  <c r="R3297" i="1"/>
  <c r="K3297" i="1"/>
  <c r="L3296" i="1"/>
  <c r="M3296" i="1"/>
  <c r="R3296" i="1"/>
  <c r="K3296" i="1"/>
  <c r="R3285" i="1"/>
  <c r="R3286" i="1"/>
  <c r="R3287" i="1"/>
  <c r="R3288" i="1"/>
  <c r="R3289" i="1"/>
  <c r="R3290" i="1"/>
  <c r="R3291" i="1"/>
  <c r="R3292" i="1"/>
  <c r="R3293" i="1"/>
  <c r="R3294" i="1"/>
  <c r="R3295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L3284" i="1"/>
  <c r="M3284" i="1"/>
  <c r="R3284" i="1"/>
  <c r="K3284" i="1"/>
  <c r="L3283" i="1"/>
  <c r="M3283" i="1"/>
  <c r="R3283" i="1"/>
  <c r="K3283" i="1"/>
  <c r="L3282" i="1"/>
  <c r="M3282" i="1"/>
  <c r="R3282" i="1"/>
  <c r="K3282" i="1"/>
  <c r="L3281" i="1"/>
  <c r="M3281" i="1"/>
  <c r="R3281" i="1"/>
  <c r="K3281" i="1"/>
  <c r="K3278" i="1"/>
  <c r="L3278" i="1"/>
  <c r="M3278" i="1"/>
  <c r="R3278" i="1"/>
  <c r="K3279" i="1"/>
  <c r="L3279" i="1"/>
  <c r="M3279" i="1"/>
  <c r="R3279" i="1"/>
  <c r="K3280" i="1"/>
  <c r="L3280" i="1"/>
  <c r="M3280" i="1"/>
  <c r="R3280" i="1"/>
  <c r="L3277" i="1"/>
  <c r="M3277" i="1"/>
  <c r="R3277" i="1"/>
  <c r="K3277" i="1"/>
  <c r="L3276" i="1"/>
  <c r="M3276" i="1"/>
  <c r="R3276" i="1"/>
  <c r="K3276" i="1"/>
  <c r="L3275" i="1"/>
  <c r="M3275" i="1"/>
  <c r="R3275" i="1"/>
  <c r="K3275" i="1"/>
  <c r="L3274" i="1"/>
  <c r="M3274" i="1"/>
  <c r="R3274" i="1"/>
  <c r="K3274" i="1"/>
  <c r="K3271" i="1"/>
  <c r="L3271" i="1"/>
  <c r="M3271" i="1"/>
  <c r="R3271" i="1"/>
  <c r="K3272" i="1"/>
  <c r="L3272" i="1"/>
  <c r="M3272" i="1"/>
  <c r="R3272" i="1"/>
  <c r="K3273" i="1"/>
  <c r="L3273" i="1"/>
  <c r="M3273" i="1"/>
  <c r="R3273" i="1"/>
  <c r="L3270" i="1"/>
  <c r="M3270" i="1"/>
  <c r="R3270" i="1"/>
  <c r="K3270" i="1"/>
  <c r="L3269" i="1"/>
  <c r="M3269" i="1"/>
  <c r="R3269" i="1"/>
  <c r="K3269" i="1"/>
  <c r="L3268" i="1"/>
  <c r="M3268" i="1"/>
  <c r="R3268" i="1"/>
  <c r="K3268" i="1"/>
  <c r="L3267" i="1"/>
  <c r="M3267" i="1"/>
  <c r="R3267" i="1"/>
  <c r="K3267" i="1"/>
  <c r="R3264" i="1"/>
  <c r="R3265" i="1"/>
  <c r="R3266" i="1"/>
  <c r="K3264" i="1"/>
  <c r="L3264" i="1"/>
  <c r="M3264" i="1"/>
  <c r="K3265" i="1"/>
  <c r="L3265" i="1"/>
  <c r="M3265" i="1"/>
  <c r="K3266" i="1"/>
  <c r="L3266" i="1"/>
  <c r="M3266" i="1"/>
  <c r="T3258" i="1"/>
  <c r="U3258" i="1"/>
  <c r="V3258" i="1"/>
  <c r="T3259" i="1"/>
  <c r="U3259" i="1"/>
  <c r="V3259" i="1"/>
  <c r="T3260" i="1"/>
  <c r="U3260" i="1"/>
  <c r="V3260" i="1"/>
  <c r="T3261" i="1"/>
  <c r="U3261" i="1"/>
  <c r="V3261" i="1"/>
  <c r="T3262" i="1"/>
  <c r="U3262" i="1"/>
  <c r="V3262" i="1"/>
  <c r="T3263" i="1"/>
  <c r="U3263" i="1"/>
  <c r="V3263" i="1"/>
  <c r="T3264" i="1"/>
  <c r="U3264" i="1"/>
  <c r="V3264" i="1"/>
  <c r="T3265" i="1"/>
  <c r="U3265" i="1"/>
  <c r="V3265" i="1"/>
  <c r="T3266" i="1"/>
  <c r="U3266" i="1"/>
  <c r="V3266" i="1"/>
  <c r="T3267" i="1"/>
  <c r="U3267" i="1"/>
  <c r="V3267" i="1"/>
  <c r="T3268" i="1"/>
  <c r="U3268" i="1"/>
  <c r="V3268" i="1"/>
  <c r="T3269" i="1"/>
  <c r="U3269" i="1"/>
  <c r="V3269" i="1"/>
  <c r="T3270" i="1"/>
  <c r="U3270" i="1"/>
  <c r="V3270" i="1"/>
  <c r="T3271" i="1"/>
  <c r="U3271" i="1"/>
  <c r="V3271" i="1"/>
  <c r="T3272" i="1"/>
  <c r="U3272" i="1"/>
  <c r="V3272" i="1"/>
  <c r="T3273" i="1"/>
  <c r="U3273" i="1"/>
  <c r="V3273" i="1"/>
  <c r="T3274" i="1"/>
  <c r="U3274" i="1"/>
  <c r="V3274" i="1"/>
  <c r="T3275" i="1"/>
  <c r="U3275" i="1"/>
  <c r="V3275" i="1"/>
  <c r="T3276" i="1"/>
  <c r="U3276" i="1"/>
  <c r="V3276" i="1"/>
  <c r="T3277" i="1"/>
  <c r="U3277" i="1"/>
  <c r="V3277" i="1"/>
  <c r="T3278" i="1"/>
  <c r="U3278" i="1"/>
  <c r="V3278" i="1"/>
  <c r="T3279" i="1"/>
  <c r="U3279" i="1"/>
  <c r="V3279" i="1"/>
  <c r="T3280" i="1"/>
  <c r="U3280" i="1"/>
  <c r="V3280" i="1"/>
  <c r="T3281" i="1"/>
  <c r="U3281" i="1"/>
  <c r="V3281" i="1"/>
  <c r="T3282" i="1"/>
  <c r="U3282" i="1"/>
  <c r="V3282" i="1"/>
  <c r="T3283" i="1"/>
  <c r="U3283" i="1"/>
  <c r="V3283" i="1"/>
  <c r="T3284" i="1"/>
  <c r="U3284" i="1"/>
  <c r="V3284" i="1"/>
  <c r="T3285" i="1"/>
  <c r="U3285" i="1"/>
  <c r="V3285" i="1"/>
  <c r="T3286" i="1"/>
  <c r="U3286" i="1"/>
  <c r="V3286" i="1"/>
  <c r="T3287" i="1"/>
  <c r="U3287" i="1"/>
  <c r="V3287" i="1"/>
  <c r="T3288" i="1"/>
  <c r="U3288" i="1"/>
  <c r="V3288" i="1"/>
  <c r="T3289" i="1"/>
  <c r="U3289" i="1"/>
  <c r="V3289" i="1"/>
  <c r="T3290" i="1"/>
  <c r="U3290" i="1"/>
  <c r="V3290" i="1"/>
  <c r="T3291" i="1"/>
  <c r="U3291" i="1"/>
  <c r="V3291" i="1"/>
  <c r="T3292" i="1"/>
  <c r="U3292" i="1"/>
  <c r="V3292" i="1"/>
  <c r="T3293" i="1"/>
  <c r="U3293" i="1"/>
  <c r="V3293" i="1"/>
  <c r="T3294" i="1"/>
  <c r="U3294" i="1"/>
  <c r="V3294" i="1"/>
  <c r="T3295" i="1"/>
  <c r="U3295" i="1"/>
  <c r="V3295" i="1"/>
  <c r="T3296" i="1"/>
  <c r="U3296" i="1"/>
  <c r="V3296" i="1"/>
  <c r="T3297" i="1"/>
  <c r="U3297" i="1"/>
  <c r="V3297" i="1"/>
  <c r="T3298" i="1"/>
  <c r="U3298" i="1"/>
  <c r="V3298" i="1"/>
  <c r="L3263" i="1"/>
  <c r="M3263" i="1"/>
  <c r="R3263" i="1"/>
  <c r="K3263" i="1"/>
  <c r="L3262" i="1"/>
  <c r="M3262" i="1"/>
  <c r="R3262" i="1"/>
  <c r="K3262" i="1"/>
  <c r="L3261" i="1"/>
  <c r="M3261" i="1"/>
  <c r="R3261" i="1"/>
  <c r="K3261" i="1"/>
  <c r="L3260" i="1"/>
  <c r="M3260" i="1"/>
  <c r="R3260" i="1"/>
  <c r="K3260" i="1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R3250" i="1"/>
  <c r="R3251" i="1"/>
  <c r="R3252" i="1"/>
  <c r="R3253" i="1"/>
  <c r="R3254" i="1"/>
  <c r="R3255" i="1"/>
  <c r="R3256" i="1"/>
  <c r="R3257" i="1"/>
  <c r="R3258" i="1"/>
  <c r="R325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L3249" i="1"/>
  <c r="M3249" i="1"/>
  <c r="R3249" i="1"/>
  <c r="K3249" i="1"/>
  <c r="L3248" i="1"/>
  <c r="M3248" i="1"/>
  <c r="R3248" i="1"/>
  <c r="K3248" i="1"/>
  <c r="K3247" i="1"/>
  <c r="L3247" i="1"/>
  <c r="M3247" i="1"/>
  <c r="R3247" i="1"/>
  <c r="K3246" i="1"/>
  <c r="L3246" i="1"/>
  <c r="M3246" i="1"/>
  <c r="R3246" i="1"/>
  <c r="C3301" i="1"/>
  <c r="D3301" i="1"/>
  <c r="E3301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C3302" i="1"/>
  <c r="D3302" i="1"/>
  <c r="E3302" i="1"/>
  <c r="G3302" i="1"/>
  <c r="C3303" i="1"/>
  <c r="D3303" i="1"/>
  <c r="E3303" i="1"/>
  <c r="G3303" i="1"/>
  <c r="C3304" i="1"/>
  <c r="D3304" i="1"/>
  <c r="E3304" i="1"/>
  <c r="G3304" i="1"/>
  <c r="C3305" i="1"/>
  <c r="D3305" i="1"/>
  <c r="E3305" i="1"/>
  <c r="G3305" i="1"/>
  <c r="C3306" i="1"/>
  <c r="D3306" i="1"/>
  <c r="E3306" i="1"/>
  <c r="G3306" i="1"/>
  <c r="C3307" i="1"/>
  <c r="D3307" i="1"/>
  <c r="E3307" i="1"/>
  <c r="G3307" i="1"/>
  <c r="C3308" i="1"/>
  <c r="D3308" i="1"/>
  <c r="E3308" i="1"/>
  <c r="G3308" i="1"/>
  <c r="C3309" i="1"/>
  <c r="D3309" i="1"/>
  <c r="E3309" i="1"/>
  <c r="G3309" i="1"/>
  <c r="C3310" i="1"/>
  <c r="D3310" i="1"/>
  <c r="E3310" i="1"/>
  <c r="G3310" i="1"/>
  <c r="C3311" i="1"/>
  <c r="D3311" i="1"/>
  <c r="E3311" i="1"/>
  <c r="G3311" i="1"/>
  <c r="C3312" i="1"/>
  <c r="D3312" i="1"/>
  <c r="E3312" i="1"/>
  <c r="G3312" i="1"/>
  <c r="C3313" i="1"/>
  <c r="D3313" i="1"/>
  <c r="E3313" i="1"/>
  <c r="G3313" i="1"/>
  <c r="C3314" i="1"/>
  <c r="D3314" i="1"/>
  <c r="E3314" i="1"/>
  <c r="G3314" i="1"/>
  <c r="C3315" i="1"/>
  <c r="D3315" i="1"/>
  <c r="E3315" i="1"/>
  <c r="G3315" i="1"/>
  <c r="C3316" i="1"/>
  <c r="D3316" i="1"/>
  <c r="E3316" i="1"/>
  <c r="G3316" i="1"/>
  <c r="C3317" i="1"/>
  <c r="D3317" i="1"/>
  <c r="E3317" i="1"/>
  <c r="G3317" i="1"/>
  <c r="C3318" i="1"/>
  <c r="D3318" i="1"/>
  <c r="E3318" i="1"/>
  <c r="G3318" i="1"/>
  <c r="C3319" i="1"/>
  <c r="D3319" i="1"/>
  <c r="E3319" i="1"/>
  <c r="G3319" i="1"/>
  <c r="C3320" i="1"/>
  <c r="D3320" i="1"/>
  <c r="E3320" i="1"/>
  <c r="G3320" i="1"/>
  <c r="C3321" i="1"/>
  <c r="D3321" i="1"/>
  <c r="E3321" i="1"/>
  <c r="G3321" i="1"/>
  <c r="C3322" i="1"/>
  <c r="D3322" i="1"/>
  <c r="E3322" i="1"/>
  <c r="G3322" i="1"/>
  <c r="C3323" i="1"/>
  <c r="D3323" i="1"/>
  <c r="E3323" i="1"/>
  <c r="G3323" i="1"/>
  <c r="C3324" i="1"/>
  <c r="D3324" i="1"/>
  <c r="E3324" i="1"/>
  <c r="G3324" i="1"/>
  <c r="C3325" i="1"/>
  <c r="D3325" i="1"/>
  <c r="E3325" i="1"/>
  <c r="G3325" i="1"/>
  <c r="C3326" i="1"/>
  <c r="D3326" i="1"/>
  <c r="E3326" i="1"/>
  <c r="G3326" i="1"/>
  <c r="C3327" i="1"/>
  <c r="D3327" i="1"/>
  <c r="E3327" i="1"/>
  <c r="G3327" i="1"/>
  <c r="C3328" i="1"/>
  <c r="D3328" i="1"/>
  <c r="E3328" i="1"/>
  <c r="G3328" i="1"/>
  <c r="C3329" i="1"/>
  <c r="D3329" i="1"/>
  <c r="E3329" i="1"/>
  <c r="G3329" i="1"/>
  <c r="C3330" i="1"/>
  <c r="D3330" i="1"/>
  <c r="E3330" i="1"/>
  <c r="G3330" i="1"/>
  <c r="C3331" i="1"/>
  <c r="D3331" i="1"/>
  <c r="E3331" i="1"/>
  <c r="G3331" i="1"/>
  <c r="C3332" i="1"/>
  <c r="D3332" i="1"/>
  <c r="E3332" i="1"/>
  <c r="G3332" i="1"/>
  <c r="C3333" i="1"/>
  <c r="D3333" i="1"/>
  <c r="E3333" i="1"/>
  <c r="G3333" i="1"/>
  <c r="C3334" i="1"/>
  <c r="D3334" i="1"/>
  <c r="E3334" i="1"/>
  <c r="G3334" i="1"/>
  <c r="C3335" i="1"/>
  <c r="D3335" i="1"/>
  <c r="E3335" i="1"/>
  <c r="G3335" i="1"/>
  <c r="C3336" i="1"/>
  <c r="D3336" i="1"/>
  <c r="E3336" i="1"/>
  <c r="G3336" i="1"/>
  <c r="C3337" i="1"/>
  <c r="D3337" i="1"/>
  <c r="E3337" i="1"/>
  <c r="G3337" i="1"/>
  <c r="C3338" i="1"/>
  <c r="D3338" i="1"/>
  <c r="E3338" i="1"/>
  <c r="G3338" i="1"/>
  <c r="C3339" i="1"/>
  <c r="D3339" i="1"/>
  <c r="E3339" i="1"/>
  <c r="G3339" i="1"/>
  <c r="C3340" i="1"/>
  <c r="D3340" i="1"/>
  <c r="E3340" i="1"/>
  <c r="G3340" i="1"/>
  <c r="C3341" i="1"/>
  <c r="D3341" i="1"/>
  <c r="E3341" i="1"/>
  <c r="G3341" i="1"/>
  <c r="C3342" i="1"/>
  <c r="D3342" i="1"/>
  <c r="E3342" i="1"/>
  <c r="G3342" i="1"/>
  <c r="C3343" i="1"/>
  <c r="D3343" i="1"/>
  <c r="E3343" i="1"/>
  <c r="G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C3396" i="1"/>
  <c r="C3397" i="1"/>
  <c r="C3398" i="1"/>
  <c r="C3399" i="1"/>
  <c r="C3400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259" i="1"/>
  <c r="D3259" i="1"/>
  <c r="E3259" i="1"/>
  <c r="R3236" i="1"/>
  <c r="R3237" i="1"/>
  <c r="R3238" i="1"/>
  <c r="R3239" i="1"/>
  <c r="R3240" i="1"/>
  <c r="R3241" i="1"/>
  <c r="R3242" i="1"/>
  <c r="R3243" i="1"/>
  <c r="R3244" i="1"/>
  <c r="R3245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L3240" i="1"/>
  <c r="M3240" i="1"/>
  <c r="K3240" i="1"/>
  <c r="L3239" i="1"/>
  <c r="M3239" i="1"/>
  <c r="K3239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L3236" i="1"/>
  <c r="M3236" i="1"/>
  <c r="L3237" i="1"/>
  <c r="M3237" i="1"/>
  <c r="L3238" i="1"/>
  <c r="M3238" i="1"/>
  <c r="T3223" i="1"/>
  <c r="U3223" i="1"/>
  <c r="V3223" i="1"/>
  <c r="T3224" i="1"/>
  <c r="U3224" i="1"/>
  <c r="V3224" i="1"/>
  <c r="T3225" i="1"/>
  <c r="U3225" i="1"/>
  <c r="V3225" i="1"/>
  <c r="T3226" i="1"/>
  <c r="U3226" i="1"/>
  <c r="V3226" i="1"/>
  <c r="T3227" i="1"/>
  <c r="U3227" i="1"/>
  <c r="V3227" i="1"/>
  <c r="T3228" i="1"/>
  <c r="U3228" i="1"/>
  <c r="V3228" i="1"/>
  <c r="T3229" i="1"/>
  <c r="U3229" i="1"/>
  <c r="V3229" i="1"/>
  <c r="T3230" i="1"/>
  <c r="U3230" i="1"/>
  <c r="V3230" i="1"/>
  <c r="T3231" i="1"/>
  <c r="U3231" i="1"/>
  <c r="V3231" i="1"/>
  <c r="T3232" i="1"/>
  <c r="U3232" i="1"/>
  <c r="V3232" i="1"/>
  <c r="T3233" i="1"/>
  <c r="U3233" i="1"/>
  <c r="V3233" i="1"/>
  <c r="T3234" i="1"/>
  <c r="U3234" i="1"/>
  <c r="V3234" i="1"/>
  <c r="T3235" i="1"/>
  <c r="U3235" i="1"/>
  <c r="V3235" i="1"/>
  <c r="T3236" i="1"/>
  <c r="U3236" i="1"/>
  <c r="V3236" i="1"/>
  <c r="T3237" i="1"/>
  <c r="U3237" i="1"/>
  <c r="V3237" i="1"/>
  <c r="T3238" i="1"/>
  <c r="U3238" i="1"/>
  <c r="V3238" i="1"/>
  <c r="T3239" i="1"/>
  <c r="U3239" i="1"/>
  <c r="V3239" i="1"/>
  <c r="T3240" i="1"/>
  <c r="U3240" i="1"/>
  <c r="V3240" i="1"/>
  <c r="T3241" i="1"/>
  <c r="U3241" i="1"/>
  <c r="V3241" i="1"/>
  <c r="T3242" i="1"/>
  <c r="U3242" i="1"/>
  <c r="V3242" i="1"/>
  <c r="T3243" i="1"/>
  <c r="U3243" i="1"/>
  <c r="V3243" i="1"/>
  <c r="T3244" i="1"/>
  <c r="U3244" i="1"/>
  <c r="V3244" i="1"/>
  <c r="T3245" i="1"/>
  <c r="U3245" i="1"/>
  <c r="V3245" i="1"/>
  <c r="T3246" i="1"/>
  <c r="U3246" i="1"/>
  <c r="V3246" i="1"/>
  <c r="T3247" i="1"/>
  <c r="U3247" i="1"/>
  <c r="V3247" i="1"/>
  <c r="T3248" i="1"/>
  <c r="U3248" i="1"/>
  <c r="V3248" i="1"/>
  <c r="T3249" i="1"/>
  <c r="U3249" i="1"/>
  <c r="V3249" i="1"/>
  <c r="T3250" i="1"/>
  <c r="U3250" i="1"/>
  <c r="V3250" i="1"/>
  <c r="T3251" i="1"/>
  <c r="U3251" i="1"/>
  <c r="V3251" i="1"/>
  <c r="T3252" i="1"/>
  <c r="U3252" i="1"/>
  <c r="V3252" i="1"/>
  <c r="T3253" i="1"/>
  <c r="U3253" i="1"/>
  <c r="V3253" i="1"/>
  <c r="T3254" i="1"/>
  <c r="U3254" i="1"/>
  <c r="V3254" i="1"/>
  <c r="T3255" i="1"/>
  <c r="U3255" i="1"/>
  <c r="V3255" i="1"/>
  <c r="T3256" i="1"/>
  <c r="U3256" i="1"/>
  <c r="V3256" i="1"/>
  <c r="T3257" i="1"/>
  <c r="U3257" i="1"/>
  <c r="V3257" i="1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K3220" i="1"/>
  <c r="K3221" i="1"/>
  <c r="K3222" i="1"/>
  <c r="K3223" i="1"/>
  <c r="K3224" i="1"/>
  <c r="K3219" i="1"/>
  <c r="K3218" i="1"/>
  <c r="K3215" i="1"/>
  <c r="K3216" i="1"/>
  <c r="K3217" i="1"/>
  <c r="K3214" i="1"/>
  <c r="K3211" i="1"/>
  <c r="K3212" i="1"/>
  <c r="K3213" i="1"/>
  <c r="K3200" i="1"/>
  <c r="K3201" i="1"/>
  <c r="K3202" i="1"/>
  <c r="K3203" i="1"/>
  <c r="K3204" i="1"/>
  <c r="K3205" i="1"/>
  <c r="K3206" i="1"/>
  <c r="K3207" i="1"/>
  <c r="K3208" i="1"/>
  <c r="K3209" i="1"/>
  <c r="K3210" i="1"/>
  <c r="K3199" i="1"/>
  <c r="K3198" i="1"/>
  <c r="K3197" i="1"/>
  <c r="K3194" i="1"/>
  <c r="K3195" i="1"/>
  <c r="K3196" i="1"/>
  <c r="K3193" i="1"/>
  <c r="K3192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36" i="1"/>
  <c r="D3236" i="1"/>
  <c r="E3236" i="1"/>
  <c r="C3237" i="1"/>
  <c r="D3237" i="1"/>
  <c r="E3237" i="1"/>
  <c r="C3238" i="1"/>
  <c r="D3238" i="1"/>
  <c r="E3238" i="1"/>
  <c r="K3191" i="1"/>
  <c r="K3190" i="1"/>
  <c r="K3189" i="1"/>
  <c r="K3188" i="1"/>
  <c r="K3187" i="1"/>
  <c r="K3186" i="1"/>
  <c r="K3185" i="1"/>
  <c r="K3184" i="1"/>
  <c r="K3183" i="1"/>
  <c r="K3180" i="1"/>
  <c r="K3181" i="1"/>
  <c r="K3182" i="1"/>
  <c r="K3179" i="1"/>
  <c r="K3178" i="1"/>
  <c r="K3177" i="1"/>
  <c r="K3176" i="1"/>
  <c r="K3173" i="1"/>
  <c r="K3174" i="1"/>
  <c r="K3175" i="1"/>
  <c r="K3172" i="1"/>
  <c r="K3171" i="1"/>
  <c r="K3170" i="1"/>
  <c r="K3169" i="1"/>
  <c r="K3167" i="1"/>
  <c r="K3168" i="1"/>
  <c r="K3166" i="1"/>
  <c r="K3165" i="1"/>
  <c r="K3164" i="1"/>
  <c r="K3163" i="1"/>
  <c r="K3162" i="1"/>
  <c r="K3160" i="1"/>
  <c r="K3161" i="1"/>
  <c r="K3159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K3158" i="1"/>
  <c r="K3155" i="1"/>
  <c r="K3156" i="1"/>
  <c r="K3157" i="1"/>
  <c r="K3154" i="1"/>
  <c r="K3153" i="1"/>
  <c r="K3152" i="1"/>
  <c r="K3151" i="1"/>
  <c r="K3150" i="1"/>
  <c r="K3149" i="1"/>
  <c r="K3148" i="1"/>
  <c r="K3145" i="1"/>
  <c r="K3146" i="1"/>
  <c r="K3147" i="1"/>
  <c r="K3144" i="1"/>
  <c r="K3143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T3129" i="1"/>
  <c r="U3129" i="1"/>
  <c r="V3129" i="1"/>
  <c r="T3130" i="1"/>
  <c r="U3130" i="1"/>
  <c r="V3130" i="1"/>
  <c r="T3131" i="1"/>
  <c r="U3131" i="1"/>
  <c r="V3131" i="1"/>
  <c r="T3132" i="1"/>
  <c r="U3132" i="1"/>
  <c r="V3132" i="1"/>
  <c r="T3133" i="1"/>
  <c r="U3133" i="1"/>
  <c r="V3133" i="1"/>
  <c r="T3134" i="1"/>
  <c r="U3134" i="1"/>
  <c r="V3134" i="1"/>
  <c r="T3135" i="1"/>
  <c r="U3135" i="1"/>
  <c r="V3135" i="1"/>
  <c r="T3136" i="1"/>
  <c r="U3136" i="1"/>
  <c r="V3136" i="1"/>
  <c r="T3137" i="1"/>
  <c r="U3137" i="1"/>
  <c r="V3137" i="1"/>
  <c r="T3138" i="1"/>
  <c r="U3138" i="1"/>
  <c r="V3138" i="1"/>
  <c r="T3139" i="1"/>
  <c r="U3139" i="1"/>
  <c r="V3139" i="1"/>
  <c r="T3140" i="1"/>
  <c r="U3140" i="1"/>
  <c r="V3140" i="1"/>
  <c r="T3141" i="1"/>
  <c r="U3141" i="1"/>
  <c r="V3141" i="1"/>
  <c r="T3142" i="1"/>
  <c r="U3142" i="1"/>
  <c r="V3142" i="1"/>
  <c r="T3143" i="1"/>
  <c r="U3143" i="1"/>
  <c r="V3143" i="1"/>
  <c r="T3144" i="1"/>
  <c r="U3144" i="1"/>
  <c r="V3144" i="1"/>
  <c r="T3145" i="1"/>
  <c r="U3145" i="1"/>
  <c r="V3145" i="1"/>
  <c r="T3146" i="1"/>
  <c r="U3146" i="1"/>
  <c r="V3146" i="1"/>
  <c r="T3147" i="1"/>
  <c r="U3147" i="1"/>
  <c r="V3147" i="1"/>
  <c r="T3148" i="1"/>
  <c r="U3148" i="1"/>
  <c r="V3148" i="1"/>
  <c r="T3149" i="1"/>
  <c r="U3149" i="1"/>
  <c r="V3149" i="1"/>
  <c r="T3150" i="1"/>
  <c r="U3150" i="1"/>
  <c r="V3150" i="1"/>
  <c r="T3151" i="1"/>
  <c r="U3151" i="1"/>
  <c r="V3151" i="1"/>
  <c r="T3152" i="1"/>
  <c r="U3152" i="1"/>
  <c r="V3152" i="1"/>
  <c r="T3153" i="1"/>
  <c r="U3153" i="1"/>
  <c r="V3153" i="1"/>
  <c r="T3154" i="1"/>
  <c r="U3154" i="1"/>
  <c r="V3154" i="1"/>
  <c r="T3155" i="1"/>
  <c r="U3155" i="1"/>
  <c r="V3155" i="1"/>
  <c r="T3156" i="1"/>
  <c r="U3156" i="1"/>
  <c r="V3156" i="1"/>
  <c r="T3157" i="1"/>
  <c r="U3157" i="1"/>
  <c r="V3157" i="1"/>
  <c r="T3158" i="1"/>
  <c r="U3158" i="1"/>
  <c r="V3158" i="1"/>
  <c r="T3159" i="1"/>
  <c r="U3159" i="1"/>
  <c r="V3159" i="1"/>
  <c r="T3160" i="1"/>
  <c r="U3160" i="1"/>
  <c r="V3160" i="1"/>
  <c r="T3161" i="1"/>
  <c r="U3161" i="1"/>
  <c r="V3161" i="1"/>
  <c r="T3162" i="1"/>
  <c r="U3162" i="1"/>
  <c r="V3162" i="1"/>
  <c r="T3163" i="1"/>
  <c r="U3163" i="1"/>
  <c r="V3163" i="1"/>
  <c r="T3164" i="1"/>
  <c r="U3164" i="1"/>
  <c r="V3164" i="1"/>
  <c r="T3165" i="1"/>
  <c r="U3165" i="1"/>
  <c r="V3165" i="1"/>
  <c r="T3166" i="1"/>
  <c r="U3166" i="1"/>
  <c r="V3166" i="1"/>
  <c r="T3167" i="1"/>
  <c r="U3167" i="1"/>
  <c r="V3167" i="1"/>
  <c r="T3168" i="1"/>
  <c r="U3168" i="1"/>
  <c r="V3168" i="1"/>
  <c r="T3169" i="1"/>
  <c r="U3169" i="1"/>
  <c r="V3169" i="1"/>
  <c r="T3170" i="1"/>
  <c r="U3170" i="1"/>
  <c r="V3170" i="1"/>
  <c r="T3171" i="1"/>
  <c r="U3171" i="1"/>
  <c r="V3171" i="1"/>
  <c r="T3172" i="1"/>
  <c r="U3172" i="1"/>
  <c r="V3172" i="1"/>
  <c r="T3173" i="1"/>
  <c r="U3173" i="1"/>
  <c r="V3173" i="1"/>
  <c r="T3174" i="1"/>
  <c r="U3174" i="1"/>
  <c r="V3174" i="1"/>
  <c r="T3175" i="1"/>
  <c r="U3175" i="1"/>
  <c r="V3175" i="1"/>
  <c r="T3176" i="1"/>
  <c r="U3176" i="1"/>
  <c r="V3176" i="1"/>
  <c r="T3177" i="1"/>
  <c r="U3177" i="1"/>
  <c r="V3177" i="1"/>
  <c r="T3178" i="1"/>
  <c r="U3178" i="1"/>
  <c r="V3178" i="1"/>
  <c r="T3179" i="1"/>
  <c r="U3179" i="1"/>
  <c r="V3179" i="1"/>
  <c r="T3180" i="1"/>
  <c r="U3180" i="1"/>
  <c r="V3180" i="1"/>
  <c r="T3181" i="1"/>
  <c r="U3181" i="1"/>
  <c r="V3181" i="1"/>
  <c r="T3182" i="1"/>
  <c r="U3182" i="1"/>
  <c r="V3182" i="1"/>
  <c r="T3183" i="1"/>
  <c r="U3183" i="1"/>
  <c r="V3183" i="1"/>
  <c r="T3184" i="1"/>
  <c r="U3184" i="1"/>
  <c r="V3184" i="1"/>
  <c r="T3185" i="1"/>
  <c r="U3185" i="1"/>
  <c r="V3185" i="1"/>
  <c r="T3186" i="1"/>
  <c r="U3186" i="1"/>
  <c r="V3186" i="1"/>
  <c r="T3187" i="1"/>
  <c r="U3187" i="1"/>
  <c r="V3187" i="1"/>
  <c r="T3188" i="1"/>
  <c r="U3188" i="1"/>
  <c r="V3188" i="1"/>
  <c r="T3189" i="1"/>
  <c r="U3189" i="1"/>
  <c r="V3189" i="1"/>
  <c r="T3190" i="1"/>
  <c r="U3190" i="1"/>
  <c r="V3190" i="1"/>
  <c r="T3191" i="1"/>
  <c r="U3191" i="1"/>
  <c r="V3191" i="1"/>
  <c r="T3192" i="1"/>
  <c r="U3192" i="1"/>
  <c r="V3192" i="1"/>
  <c r="T3193" i="1"/>
  <c r="U3193" i="1"/>
  <c r="V3193" i="1"/>
  <c r="T3194" i="1"/>
  <c r="U3194" i="1"/>
  <c r="V3194" i="1"/>
  <c r="T3195" i="1"/>
  <c r="U3195" i="1"/>
  <c r="V3195" i="1"/>
  <c r="T3196" i="1"/>
  <c r="U3196" i="1"/>
  <c r="V3196" i="1"/>
  <c r="T3197" i="1"/>
  <c r="U3197" i="1"/>
  <c r="V3197" i="1"/>
  <c r="T3198" i="1"/>
  <c r="U3198" i="1"/>
  <c r="V3198" i="1"/>
  <c r="T3199" i="1"/>
  <c r="U3199" i="1"/>
  <c r="V3199" i="1"/>
  <c r="T3200" i="1"/>
  <c r="U3200" i="1"/>
  <c r="V3200" i="1"/>
  <c r="T3201" i="1"/>
  <c r="U3201" i="1"/>
  <c r="V3201" i="1"/>
  <c r="T3202" i="1"/>
  <c r="U3202" i="1"/>
  <c r="V3202" i="1"/>
  <c r="T3203" i="1"/>
  <c r="U3203" i="1"/>
  <c r="V3203" i="1"/>
  <c r="T3204" i="1"/>
  <c r="U3204" i="1"/>
  <c r="V3204" i="1"/>
  <c r="T3205" i="1"/>
  <c r="U3205" i="1"/>
  <c r="V3205" i="1"/>
  <c r="T3206" i="1"/>
  <c r="U3206" i="1"/>
  <c r="V3206" i="1"/>
  <c r="T3207" i="1"/>
  <c r="U3207" i="1"/>
  <c r="V3207" i="1"/>
  <c r="T3208" i="1"/>
  <c r="U3208" i="1"/>
  <c r="V3208" i="1"/>
  <c r="T3209" i="1"/>
  <c r="U3209" i="1"/>
  <c r="V3209" i="1"/>
  <c r="T3210" i="1"/>
  <c r="U3210" i="1"/>
  <c r="V3210" i="1"/>
  <c r="T3211" i="1"/>
  <c r="U3211" i="1"/>
  <c r="V3211" i="1"/>
  <c r="T3212" i="1"/>
  <c r="U3212" i="1"/>
  <c r="V3212" i="1"/>
  <c r="T3213" i="1"/>
  <c r="U3213" i="1"/>
  <c r="V3213" i="1"/>
  <c r="T3214" i="1"/>
  <c r="U3214" i="1"/>
  <c r="V3214" i="1"/>
  <c r="T3215" i="1"/>
  <c r="U3215" i="1"/>
  <c r="V3215" i="1"/>
  <c r="T3216" i="1"/>
  <c r="U3216" i="1"/>
  <c r="V3216" i="1"/>
  <c r="T3217" i="1"/>
  <c r="U3217" i="1"/>
  <c r="V3217" i="1"/>
  <c r="T3218" i="1"/>
  <c r="U3218" i="1"/>
  <c r="V3218" i="1"/>
  <c r="T3219" i="1"/>
  <c r="U3219" i="1"/>
  <c r="V3219" i="1"/>
  <c r="T3220" i="1"/>
  <c r="U3220" i="1"/>
  <c r="V3220" i="1"/>
  <c r="T3221" i="1"/>
  <c r="U3221" i="1"/>
  <c r="V3221" i="1"/>
  <c r="T3222" i="1"/>
  <c r="U3222" i="1"/>
  <c r="V3222" i="1"/>
  <c r="K3142" i="1"/>
  <c r="K3141" i="1"/>
  <c r="N391" i="2"/>
  <c r="O391" i="2"/>
  <c r="N392" i="2"/>
  <c r="O392" i="2"/>
  <c r="N393" i="2"/>
  <c r="O393" i="2"/>
  <c r="N394" i="2"/>
  <c r="O394" i="2"/>
  <c r="N395" i="2"/>
  <c r="O395" i="2"/>
  <c r="N396" i="2"/>
  <c r="O396" i="2"/>
  <c r="K3134" i="1"/>
  <c r="K3135" i="1"/>
  <c r="K3136" i="1"/>
  <c r="K3137" i="1"/>
  <c r="K3138" i="1"/>
  <c r="K3139" i="1"/>
  <c r="K3140" i="1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K3130" i="1"/>
  <c r="K3131" i="1"/>
  <c r="K3132" i="1"/>
  <c r="K3133" i="1"/>
  <c r="K3129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K3128" i="1"/>
  <c r="K3125" i="1"/>
  <c r="K3126" i="1"/>
  <c r="K3127" i="1"/>
  <c r="K3124" i="1"/>
  <c r="K3123" i="1"/>
  <c r="K3122" i="1"/>
  <c r="K3121" i="1"/>
  <c r="K3120" i="1"/>
  <c r="K3117" i="1"/>
  <c r="K3118" i="1"/>
  <c r="K3119" i="1"/>
  <c r="K3116" i="1"/>
  <c r="K3115" i="1"/>
  <c r="K3114" i="1"/>
  <c r="K3113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K3110" i="1"/>
  <c r="K3111" i="1"/>
  <c r="K3112" i="1"/>
  <c r="K3109" i="1"/>
  <c r="K3108" i="1"/>
  <c r="K3107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K3106" i="1"/>
  <c r="K3105" i="1"/>
  <c r="K3104" i="1"/>
  <c r="K3103" i="1"/>
  <c r="K3102" i="1"/>
  <c r="K3101" i="1"/>
  <c r="K3100" i="1"/>
  <c r="K3099" i="1"/>
  <c r="K3098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3" i="1"/>
  <c r="K3084" i="1"/>
  <c r="K3082" i="1"/>
  <c r="K3081" i="1"/>
  <c r="K3080" i="1"/>
  <c r="K3079" i="1"/>
  <c r="K3078" i="1"/>
  <c r="K3076" i="1"/>
  <c r="K3077" i="1"/>
  <c r="K3075" i="1"/>
  <c r="K3074" i="1"/>
  <c r="K3073" i="1"/>
  <c r="K3072" i="1"/>
  <c r="K3071" i="1"/>
  <c r="K3068" i="1"/>
  <c r="K3069" i="1"/>
  <c r="K3070" i="1"/>
  <c r="K3067" i="1"/>
  <c r="K3066" i="1"/>
  <c r="K3065" i="1"/>
  <c r="K3061" i="1"/>
  <c r="K3062" i="1"/>
  <c r="K3063" i="1"/>
  <c r="K3064" i="1"/>
  <c r="K3060" i="1"/>
  <c r="K3059" i="1"/>
  <c r="K3058" i="1"/>
  <c r="K3057" i="1"/>
  <c r="K3054" i="1"/>
  <c r="K3055" i="1"/>
  <c r="K3056" i="1"/>
  <c r="K3053" i="1"/>
  <c r="K3052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K3051" i="1"/>
  <c r="K3048" i="1"/>
  <c r="K3049" i="1"/>
  <c r="K3050" i="1"/>
  <c r="K3047" i="1"/>
  <c r="K3046" i="1"/>
  <c r="K3045" i="1"/>
  <c r="K3044" i="1"/>
  <c r="K3043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K3042" i="1"/>
  <c r="K3041" i="1"/>
  <c r="K3040" i="1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K3031" i="1"/>
  <c r="K3032" i="1"/>
  <c r="K3033" i="1"/>
  <c r="K3034" i="1"/>
  <c r="K3035" i="1"/>
  <c r="K3036" i="1"/>
  <c r="K3037" i="1"/>
  <c r="K3038" i="1"/>
  <c r="K3039" i="1"/>
  <c r="K3023" i="1"/>
  <c r="K3024" i="1"/>
  <c r="K3025" i="1"/>
  <c r="K3026" i="1"/>
  <c r="K3027" i="1"/>
  <c r="K3028" i="1"/>
  <c r="K3029" i="1"/>
  <c r="K3030" i="1"/>
  <c r="K3022" i="1"/>
  <c r="K3021" i="1"/>
  <c r="K3011" i="1"/>
  <c r="K3012" i="1"/>
  <c r="K3013" i="1"/>
  <c r="K3014" i="1"/>
  <c r="K3015" i="1"/>
  <c r="K3016" i="1"/>
  <c r="K3017" i="1"/>
  <c r="K3018" i="1"/>
  <c r="K3019" i="1"/>
  <c r="K3020" i="1"/>
  <c r="K3010" i="1"/>
  <c r="K3005" i="1"/>
  <c r="K3006" i="1"/>
  <c r="K3007" i="1"/>
  <c r="K3008" i="1"/>
  <c r="K3009" i="1"/>
  <c r="K3004" i="1"/>
  <c r="K3003" i="1"/>
  <c r="K3002" i="1"/>
  <c r="K3001" i="1"/>
  <c r="K2998" i="1"/>
  <c r="K2999" i="1"/>
  <c r="K300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K2997" i="1"/>
  <c r="K2996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83" i="1"/>
  <c r="R2980" i="1"/>
  <c r="R2981" i="1"/>
  <c r="R2982" i="1"/>
  <c r="K2980" i="1"/>
  <c r="K2981" i="1"/>
  <c r="K2982" i="1"/>
  <c r="K2977" i="1"/>
  <c r="L2977" i="1"/>
  <c r="M2977" i="1"/>
  <c r="K2978" i="1"/>
  <c r="L2978" i="1"/>
  <c r="M2978" i="1"/>
  <c r="K2979" i="1"/>
  <c r="L2979" i="1"/>
  <c r="M2979" i="1"/>
  <c r="R2977" i="1"/>
  <c r="R2978" i="1"/>
  <c r="R2979" i="1"/>
  <c r="R2976" i="1"/>
  <c r="K2976" i="1"/>
  <c r="R2975" i="1"/>
  <c r="K2975" i="1"/>
  <c r="R2974" i="1"/>
  <c r="K2974" i="1"/>
  <c r="R2973" i="1"/>
  <c r="K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K2970" i="1"/>
  <c r="K2971" i="1"/>
  <c r="K2972" i="1"/>
  <c r="R2970" i="1"/>
  <c r="R2971" i="1"/>
  <c r="R2972" i="1"/>
  <c r="R2969" i="1"/>
  <c r="K2969" i="1"/>
  <c r="R2968" i="1"/>
  <c r="K2968" i="1"/>
  <c r="R2967" i="1"/>
  <c r="K2967" i="1"/>
  <c r="R2966" i="1"/>
  <c r="K2966" i="1"/>
  <c r="K2964" i="1"/>
  <c r="K2965" i="1"/>
  <c r="R2963" i="1"/>
  <c r="R2964" i="1"/>
  <c r="R2965" i="1"/>
  <c r="K2963" i="1"/>
  <c r="R2962" i="1"/>
  <c r="K2962" i="1"/>
  <c r="R2961" i="1"/>
  <c r="K2961" i="1"/>
  <c r="R2960" i="1"/>
  <c r="K2960" i="1"/>
  <c r="R2959" i="1"/>
  <c r="K2959" i="1"/>
  <c r="K2956" i="1"/>
  <c r="K2957" i="1"/>
  <c r="K2958" i="1"/>
  <c r="R2956" i="1"/>
  <c r="R2957" i="1"/>
  <c r="R2958" i="1"/>
  <c r="R2955" i="1"/>
  <c r="K2955" i="1"/>
  <c r="R2954" i="1"/>
  <c r="K2954" i="1"/>
  <c r="R2953" i="1"/>
  <c r="K2953" i="1"/>
  <c r="R2949" i="1"/>
  <c r="R2950" i="1"/>
  <c r="R2951" i="1"/>
  <c r="R2952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R2948" i="1"/>
  <c r="K2948" i="1"/>
  <c r="R2947" i="1"/>
  <c r="K2947" i="1"/>
  <c r="K2946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K2927" i="1"/>
  <c r="R2926" i="1"/>
  <c r="K2926" i="1"/>
  <c r="R2925" i="1"/>
  <c r="K29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6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comments2.xml><?xml version="1.0" encoding="utf-8"?>
<comments xmlns="http://schemas.openxmlformats.org/spreadsheetml/2006/main">
  <authors>
    <author>Lee Kennedy</author>
  </authors>
  <commentList>
    <comment ref="W15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Units?</t>
        </r>
      </text>
    </comment>
  </commentList>
</comments>
</file>

<file path=xl/sharedStrings.xml><?xml version="1.0" encoding="utf-8"?>
<sst xmlns="http://schemas.openxmlformats.org/spreadsheetml/2006/main" count="611" uniqueCount="65">
  <si>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</si>
  <si>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</si>
  <si>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</si>
  <si>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</si>
  <si>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</si>
  <si>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</si>
  <si>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</si>
  <si>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</si>
  <si>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</si>
  <si>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</si>
  <si>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</si>
  <si>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</si>
  <si>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</si>
  <si>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</si>
  <si>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</si>
  <si>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</si>
  <si>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</si>
  <si>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</si>
  <si>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</si>
  <si>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</si>
  <si>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</si>
  <si>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</si>
  <si>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</si>
  <si>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</si>
  <si>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</si>
  <si>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</si>
  <si>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</si>
  <si>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</si>
  <si>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</si>
  <si>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</si>
  <si>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</si>
  <si>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</si>
  <si>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</si>
  <si>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</si>
  <si>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</si>
  <si>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</si>
  <si>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</si>
  <si>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</si>
  <si>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</si>
  <si>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 xml:space="preserve">Syst -1 </t>
  </si>
  <si>
    <t>Syst-2</t>
  </si>
  <si>
    <t>Diast-1</t>
  </si>
  <si>
    <t>Diast-2</t>
  </si>
  <si>
    <t>Pulse-1</t>
  </si>
  <si>
    <t>Pulse-2</t>
  </si>
  <si>
    <t>Ooo</t>
  </si>
  <si>
    <t>% Fat Calc</t>
  </si>
  <si>
    <t>-</t>
  </si>
  <si>
    <t>Chol</t>
  </si>
  <si>
    <t>Triglyc</t>
  </si>
  <si>
    <t>Pulse-3</t>
  </si>
  <si>
    <t>Syst -3</t>
  </si>
  <si>
    <t>Diast-3</t>
  </si>
  <si>
    <t>Temp-2</t>
  </si>
  <si>
    <t>Temp-3</t>
  </si>
  <si>
    <t>W-H Ratio</t>
  </si>
  <si>
    <t>W%H</t>
  </si>
  <si>
    <t>Target</t>
  </si>
  <si>
    <t>BMI</t>
  </si>
  <si>
    <t>A</t>
  </si>
  <si>
    <t>B</t>
  </si>
  <si>
    <t>C</t>
  </si>
  <si>
    <t>le</t>
  </si>
  <si>
    <t>Temp-1</t>
  </si>
  <si>
    <t>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</si>
</sst>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9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  <font>
      <sz val="10"/>
      <color rgb="FF0000FF"/>
      <name val="Verdana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7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Data'!$T$3371:$T$3451</c:f>
              <c:numCache>
                <c:formatCode>0</c:formatCode>
                <c:ptCount val="81"/>
                <c:pt idx="0">
                  <c:v>65.0</c:v>
                </c:pt>
                <c:pt idx="1">
                  <c:v>55.0</c:v>
                </c:pt>
                <c:pt idx="2">
                  <c:v>50.0</c:v>
                </c:pt>
                <c:pt idx="3">
                  <c:v>52.0</c:v>
                </c:pt>
                <c:pt idx="4">
                  <c:v>#N/A</c:v>
                </c:pt>
                <c:pt idx="5">
                  <c:v>#N/A</c:v>
                </c:pt>
                <c:pt idx="6">
                  <c:v>74.0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Data'!$U$3371:$U$3451</c:f>
              <c:numCache>
                <c:formatCode>0</c:formatCode>
                <c:ptCount val="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Data'!$V$3371:$V$3451</c:f>
              <c:numCache>
                <c:formatCode>0</c:formatCode>
                <c:ptCount val="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160.0</c:v>
                </c:pt>
                <c:pt idx="5">
                  <c:v>160.0</c:v>
                </c:pt>
                <c:pt idx="6">
                  <c:v>#N/A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1589384"/>
        <c:axId val="-2052752168"/>
      </c:barChart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'Daily Data'!$G$3371:$G$3451</c:f>
              <c:numCache>
                <c:formatCode>0.0</c:formatCode>
                <c:ptCount val="81"/>
                <c:pt idx="0">
                  <c:v>95.27999999999998</c:v>
                </c:pt>
                <c:pt idx="1">
                  <c:v>95.15</c:v>
                </c:pt>
                <c:pt idx="2">
                  <c:v>95.02</c:v>
                </c:pt>
                <c:pt idx="3">
                  <c:v>94.89</c:v>
                </c:pt>
                <c:pt idx="4">
                  <c:v>94.76</c:v>
                </c:pt>
                <c:pt idx="5">
                  <c:v>94.63000000000001</c:v>
                </c:pt>
                <c:pt idx="6">
                  <c:v>94.50000000000001</c:v>
                </c:pt>
                <c:pt idx="7">
                  <c:v>94.37000000000002</c:v>
                </c:pt>
                <c:pt idx="8">
                  <c:v>94.24000000000002</c:v>
                </c:pt>
                <c:pt idx="9">
                  <c:v>94.11000000000003</c:v>
                </c:pt>
                <c:pt idx="10">
                  <c:v>93.98000000000003</c:v>
                </c:pt>
                <c:pt idx="11">
                  <c:v>93.85000000000004</c:v>
                </c:pt>
                <c:pt idx="12">
                  <c:v>93.72000000000004</c:v>
                </c:pt>
                <c:pt idx="13">
                  <c:v>93.59000000000004</c:v>
                </c:pt>
                <c:pt idx="14">
                  <c:v>93.46000000000005</c:v>
                </c:pt>
                <c:pt idx="15">
                  <c:v>93.33000000000005</c:v>
                </c:pt>
                <c:pt idx="16">
                  <c:v>93.20000000000005</c:v>
                </c:pt>
                <c:pt idx="17">
                  <c:v>93.07000000000006</c:v>
                </c:pt>
                <c:pt idx="18">
                  <c:v>92.94000000000006</c:v>
                </c:pt>
                <c:pt idx="19">
                  <c:v>92.81000000000007</c:v>
                </c:pt>
                <c:pt idx="20">
                  <c:v>92.68000000000008</c:v>
                </c:pt>
                <c:pt idx="21">
                  <c:v>92.55000000000008</c:v>
                </c:pt>
                <c:pt idx="22">
                  <c:v>92.42000000000008</c:v>
                </c:pt>
                <c:pt idx="23">
                  <c:v>92.2900000000001</c:v>
                </c:pt>
                <c:pt idx="24">
                  <c:v>92.1600000000001</c:v>
                </c:pt>
                <c:pt idx="25">
                  <c:v>92.0300000000001</c:v>
                </c:pt>
                <c:pt idx="26">
                  <c:v>91.9000000000001</c:v>
                </c:pt>
                <c:pt idx="27">
                  <c:v>91.77000000000011</c:v>
                </c:pt>
                <c:pt idx="28">
                  <c:v>91.64000000000011</c:v>
                </c:pt>
                <c:pt idx="29">
                  <c:v>91.51000000000011</c:v>
                </c:pt>
                <c:pt idx="30">
                  <c:v>91.38000000000012</c:v>
                </c:pt>
                <c:pt idx="31">
                  <c:v>91.25000000000013</c:v>
                </c:pt>
                <c:pt idx="32">
                  <c:v>91.12000000000013</c:v>
                </c:pt>
                <c:pt idx="33">
                  <c:v>90.99000000000013</c:v>
                </c:pt>
                <c:pt idx="34">
                  <c:v>90.86000000000014</c:v>
                </c:pt>
                <c:pt idx="35">
                  <c:v>90.73000000000014</c:v>
                </c:pt>
                <c:pt idx="36">
                  <c:v>90.60000000000015</c:v>
                </c:pt>
                <c:pt idx="37">
                  <c:v>90.47000000000015</c:v>
                </c:pt>
                <c:pt idx="38">
                  <c:v>90.34000000000015</c:v>
                </c:pt>
                <c:pt idx="39">
                  <c:v>90.21000000000016</c:v>
                </c:pt>
                <c:pt idx="40">
                  <c:v>90.08000000000017</c:v>
                </c:pt>
                <c:pt idx="41">
                  <c:v>89.95000000000017</c:v>
                </c:pt>
                <c:pt idx="42">
                  <c:v>89.82000000000018</c:v>
                </c:pt>
                <c:pt idx="43">
                  <c:v>89.69000000000018</c:v>
                </c:pt>
                <c:pt idx="44">
                  <c:v>89.56000000000018</c:v>
                </c:pt>
                <c:pt idx="45">
                  <c:v>89.4300000000002</c:v>
                </c:pt>
                <c:pt idx="46">
                  <c:v>89.3000000000002</c:v>
                </c:pt>
                <c:pt idx="47">
                  <c:v>89.1700000000002</c:v>
                </c:pt>
                <c:pt idx="48">
                  <c:v>89.0400000000002</c:v>
                </c:pt>
                <c:pt idx="49">
                  <c:v>88.9100000000002</c:v>
                </c:pt>
                <c:pt idx="50">
                  <c:v>88.78000000000021</c:v>
                </c:pt>
                <c:pt idx="51">
                  <c:v>88.65000000000022</c:v>
                </c:pt>
                <c:pt idx="52">
                  <c:v>88.52000000000022</c:v>
                </c:pt>
                <c:pt idx="53">
                  <c:v>88.39000000000023</c:v>
                </c:pt>
                <c:pt idx="54">
                  <c:v>88.26000000000023</c:v>
                </c:pt>
                <c:pt idx="55">
                  <c:v>88.13000000000024</c:v>
                </c:pt>
                <c:pt idx="56">
                  <c:v>88.00000000000024</c:v>
                </c:pt>
                <c:pt idx="57">
                  <c:v>87.87000000000025</c:v>
                </c:pt>
                <c:pt idx="58">
                  <c:v>87.74000000000025</c:v>
                </c:pt>
                <c:pt idx="59">
                  <c:v>87.61000000000025</c:v>
                </c:pt>
                <c:pt idx="60">
                  <c:v>87.48000000000025</c:v>
                </c:pt>
                <c:pt idx="61">
                  <c:v>87.35000000000026</c:v>
                </c:pt>
                <c:pt idx="62">
                  <c:v>87.22000000000027</c:v>
                </c:pt>
                <c:pt idx="63">
                  <c:v>87.09000000000027</c:v>
                </c:pt>
                <c:pt idx="64">
                  <c:v>86.96000000000027</c:v>
                </c:pt>
                <c:pt idx="65">
                  <c:v>86.83000000000028</c:v>
                </c:pt>
                <c:pt idx="66">
                  <c:v>86.70000000000028</c:v>
                </c:pt>
                <c:pt idx="67">
                  <c:v>86.57000000000029</c:v>
                </c:pt>
                <c:pt idx="68">
                  <c:v>86.4400000000003</c:v>
                </c:pt>
                <c:pt idx="69">
                  <c:v>86.3100000000003</c:v>
                </c:pt>
                <c:pt idx="70">
                  <c:v>86.18000000000031</c:v>
                </c:pt>
                <c:pt idx="71">
                  <c:v>86.05000000000031</c:v>
                </c:pt>
                <c:pt idx="72">
                  <c:v>85.92000000000031</c:v>
                </c:pt>
                <c:pt idx="73">
                  <c:v>85.79000000000031</c:v>
                </c:pt>
                <c:pt idx="74">
                  <c:v>85.66000000000032</c:v>
                </c:pt>
                <c:pt idx="75">
                  <c:v>85.53000000000033</c:v>
                </c:pt>
                <c:pt idx="76">
                  <c:v>85.40000000000033</c:v>
                </c:pt>
                <c:pt idx="77">
                  <c:v>85.27000000000034</c:v>
                </c:pt>
                <c:pt idx="78">
                  <c:v>85.14000000000034</c:v>
                </c:pt>
                <c:pt idx="79">
                  <c:v>85.01000000000034</c:v>
                </c:pt>
                <c:pt idx="80">
                  <c:v>84.88000000000035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'Daily Data'!$H$3371:$H$3451</c:f>
              <c:numCache>
                <c:formatCode>0.0</c:formatCode>
                <c:ptCount val="81"/>
                <c:pt idx="0">
                  <c:v>95.3</c:v>
                </c:pt>
                <c:pt idx="1">
                  <c:v>94.9</c:v>
                </c:pt>
                <c:pt idx="2">
                  <c:v>94.3</c:v>
                </c:pt>
                <c:pt idx="3">
                  <c:v>93.8</c:v>
                </c:pt>
                <c:pt idx="4">
                  <c:v>93.6</c:v>
                </c:pt>
                <c:pt idx="5">
                  <c:v>93.8</c:v>
                </c:pt>
                <c:pt idx="6">
                  <c:v>93.5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1556744"/>
        <c:axId val="-2052759512"/>
      </c:lineChart>
      <c:catAx>
        <c:axId val="-205155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759512"/>
        <c:crosses val="autoZero"/>
        <c:auto val="1"/>
        <c:lblAlgn val="ctr"/>
        <c:lblOffset val="100"/>
        <c:noMultiLvlLbl val="0"/>
      </c:catAx>
      <c:valAx>
        <c:axId val="-2052759512"/>
        <c:scaling>
          <c:orientation val="minMax"/>
          <c:max val="96.5"/>
          <c:min val="84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51556744"/>
        <c:crosses val="autoZero"/>
        <c:crossBetween val="between"/>
      </c:valAx>
      <c:valAx>
        <c:axId val="-2052752168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-2051589384"/>
        <c:crosses val="max"/>
        <c:crossBetween val="between"/>
      </c:valAx>
      <c:catAx>
        <c:axId val="-20515893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2752168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Temp'!$N$400:$N$700</c:f>
              <c:numCache>
                <c:formatCode>0</c:formatCode>
                <c:ptCount val="301"/>
                <c:pt idx="0">
                  <c:v>112.6666666666667</c:v>
                </c:pt>
                <c:pt idx="1">
                  <c:v>#N/A</c:v>
                </c:pt>
                <c:pt idx="2">
                  <c:v>#N/A</c:v>
                </c:pt>
                <c:pt idx="3">
                  <c:v>116.3333333333333</c:v>
                </c:pt>
                <c:pt idx="4">
                  <c:v>#N/A</c:v>
                </c:pt>
                <c:pt idx="5">
                  <c:v>113.6666666666667</c:v>
                </c:pt>
                <c:pt idx="6">
                  <c:v>#N/A</c:v>
                </c:pt>
                <c:pt idx="7">
                  <c:v>113.0</c:v>
                </c:pt>
                <c:pt idx="8">
                  <c:v>#N/A</c:v>
                </c:pt>
                <c:pt idx="9">
                  <c:v>#N/A</c:v>
                </c:pt>
                <c:pt idx="10">
                  <c:v>126.3333333333333</c:v>
                </c:pt>
                <c:pt idx="11">
                  <c:v>#N/A</c:v>
                </c:pt>
                <c:pt idx="12">
                  <c:v>#N/A</c:v>
                </c:pt>
                <c:pt idx="13">
                  <c:v>118.6666666666667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122.3333333333333</c:v>
                </c:pt>
                <c:pt idx="18">
                  <c:v>109.0</c:v>
                </c:pt>
                <c:pt idx="19">
                  <c:v>#N/A</c:v>
                </c:pt>
                <c:pt idx="20">
                  <c:v>#N/A</c:v>
                </c:pt>
                <c:pt idx="21">
                  <c:v>108.0</c:v>
                </c:pt>
                <c:pt idx="22">
                  <c:v>#N/A</c:v>
                </c:pt>
                <c:pt idx="23">
                  <c:v>#N/A</c:v>
                </c:pt>
                <c:pt idx="24">
                  <c:v>117.3333333333333</c:v>
                </c:pt>
                <c:pt idx="25">
                  <c:v>#N/A</c:v>
                </c:pt>
                <c:pt idx="26">
                  <c:v>114.6666666666667</c:v>
                </c:pt>
                <c:pt idx="27">
                  <c:v>#N/A</c:v>
                </c:pt>
                <c:pt idx="28">
                  <c:v>111.6666666666667</c:v>
                </c:pt>
                <c:pt idx="29">
                  <c:v>#N/A</c:v>
                </c:pt>
                <c:pt idx="30">
                  <c:v>#N/A</c:v>
                </c:pt>
                <c:pt idx="31">
                  <c:v>117.3333333333333</c:v>
                </c:pt>
                <c:pt idx="32">
                  <c:v>#N/A</c:v>
                </c:pt>
                <c:pt idx="33">
                  <c:v>111.0</c:v>
                </c:pt>
                <c:pt idx="34">
                  <c:v>110.3333333333333</c:v>
                </c:pt>
                <c:pt idx="35">
                  <c:v>117.6666666666667</c:v>
                </c:pt>
                <c:pt idx="36">
                  <c:v>#N/A</c:v>
                </c:pt>
                <c:pt idx="37">
                  <c:v>#N/A</c:v>
                </c:pt>
                <c:pt idx="38">
                  <c:v>111.3333333333333</c:v>
                </c:pt>
                <c:pt idx="39">
                  <c:v>#N/A</c:v>
                </c:pt>
                <c:pt idx="40">
                  <c:v>118.3333333333333</c:v>
                </c:pt>
                <c:pt idx="41">
                  <c:v>#N/A</c:v>
                </c:pt>
                <c:pt idx="42">
                  <c:v>114.6666666666667</c:v>
                </c:pt>
                <c:pt idx="43">
                  <c:v>#N/A</c:v>
                </c:pt>
                <c:pt idx="44">
                  <c:v>#N/A</c:v>
                </c:pt>
                <c:pt idx="45">
                  <c:v>115.6666666666667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121.6666666666667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108.6666666666667</c:v>
                </c:pt>
                <c:pt idx="54">
                  <c:v>#N/A</c:v>
                </c:pt>
                <c:pt idx="55">
                  <c:v>#N/A</c:v>
                </c:pt>
                <c:pt idx="56">
                  <c:v>130.0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122.3333333333333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117.0</c:v>
                </c:pt>
                <c:pt idx="67">
                  <c:v>#N/A</c:v>
                </c:pt>
                <c:pt idx="68">
                  <c:v>116.0</c:v>
                </c:pt>
                <c:pt idx="69">
                  <c:v>#N/A</c:v>
                </c:pt>
                <c:pt idx="70">
                  <c:v>130.0</c:v>
                </c:pt>
                <c:pt idx="71">
                  <c:v>#N/A</c:v>
                </c:pt>
                <c:pt idx="72">
                  <c:v>#N/A</c:v>
                </c:pt>
                <c:pt idx="73">
                  <c:v>118.0</c:v>
                </c:pt>
                <c:pt idx="74">
                  <c:v>#N/A</c:v>
                </c:pt>
                <c:pt idx="75">
                  <c:v>110.0</c:v>
                </c:pt>
                <c:pt idx="76">
                  <c:v>#N/A</c:v>
                </c:pt>
                <c:pt idx="77">
                  <c:v>118.0</c:v>
                </c:pt>
                <c:pt idx="78">
                  <c:v>#N/A</c:v>
                </c:pt>
                <c:pt idx="79">
                  <c:v>#N/A</c:v>
                </c:pt>
                <c:pt idx="80">
                  <c:v>116.0</c:v>
                </c:pt>
                <c:pt idx="81">
                  <c:v>#N/A</c:v>
                </c:pt>
                <c:pt idx="82">
                  <c:v>116.3333333333333</c:v>
                </c:pt>
                <c:pt idx="83">
                  <c:v>121.6666666666667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113.6666666666667</c:v>
                </c:pt>
                <c:pt idx="88">
                  <c:v>#N/A</c:v>
                </c:pt>
                <c:pt idx="89">
                  <c:v>121.6666666666667</c:v>
                </c:pt>
                <c:pt idx="90">
                  <c:v>#N/A</c:v>
                </c:pt>
                <c:pt idx="91">
                  <c:v>111.0</c:v>
                </c:pt>
                <c:pt idx="92">
                  <c:v>#N/A</c:v>
                </c:pt>
                <c:pt idx="93">
                  <c:v>#N/A</c:v>
                </c:pt>
                <c:pt idx="94">
                  <c:v>112.6666666666667</c:v>
                </c:pt>
                <c:pt idx="95">
                  <c:v>#N/A</c:v>
                </c:pt>
                <c:pt idx="96">
                  <c:v>109.6666666666667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131.6666666666667</c:v>
                </c:pt>
                <c:pt idx="102">
                  <c:v>#N/A</c:v>
                </c:pt>
                <c:pt idx="103">
                  <c:v>117.0</c:v>
                </c:pt>
                <c:pt idx="104">
                  <c:v>#N/A</c:v>
                </c:pt>
                <c:pt idx="105">
                  <c:v>117.3333333333333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110.6666666666667</c:v>
                </c:pt>
                <c:pt idx="109">
                  <c:v>#N/A</c:v>
                </c:pt>
                <c:pt idx="110">
                  <c:v>109.0</c:v>
                </c:pt>
                <c:pt idx="111">
                  <c:v>#N/A</c:v>
                </c:pt>
                <c:pt idx="112">
                  <c:v>116.0</c:v>
                </c:pt>
                <c:pt idx="113">
                  <c:v>#N/A</c:v>
                </c:pt>
                <c:pt idx="114">
                  <c:v>#N/A</c:v>
                </c:pt>
                <c:pt idx="115">
                  <c:v>115.3333333333333</c:v>
                </c:pt>
                <c:pt idx="116">
                  <c:v>#N/A</c:v>
                </c:pt>
                <c:pt idx="117">
                  <c:v>116.6666666666667</c:v>
                </c:pt>
                <c:pt idx="118">
                  <c:v>#N/A</c:v>
                </c:pt>
                <c:pt idx="119">
                  <c:v>122.6666666666667</c:v>
                </c:pt>
                <c:pt idx="120">
                  <c:v>#N/A</c:v>
                </c:pt>
                <c:pt idx="121">
                  <c:v>#N/A</c:v>
                </c:pt>
                <c:pt idx="122">
                  <c:v>113.3333333333333</c:v>
                </c:pt>
                <c:pt idx="123">
                  <c:v>#N/A</c:v>
                </c:pt>
                <c:pt idx="124">
                  <c:v>114.6666666666667</c:v>
                </c:pt>
                <c:pt idx="125">
                  <c:v>#N/A</c:v>
                </c:pt>
                <c:pt idx="126">
                  <c:v>115.0</c:v>
                </c:pt>
                <c:pt idx="127">
                  <c:v>#N/A</c:v>
                </c:pt>
                <c:pt idx="128">
                  <c:v>#N/A</c:v>
                </c:pt>
                <c:pt idx="129">
                  <c:v>113.0</c:v>
                </c:pt>
                <c:pt idx="130">
                  <c:v>#N/A</c:v>
                </c:pt>
                <c:pt idx="131">
                  <c:v>101.3333333333333</c:v>
                </c:pt>
                <c:pt idx="132">
                  <c:v>#N/A</c:v>
                </c:pt>
                <c:pt idx="133">
                  <c:v>108.6666666666667</c:v>
                </c:pt>
                <c:pt idx="134">
                  <c:v>#N/A</c:v>
                </c:pt>
                <c:pt idx="135">
                  <c:v>#N/A</c:v>
                </c:pt>
                <c:pt idx="136">
                  <c:v>119.0</c:v>
                </c:pt>
                <c:pt idx="137">
                  <c:v>#N/A</c:v>
                </c:pt>
                <c:pt idx="138">
                  <c:v>117.6666666666667</c:v>
                </c:pt>
                <c:pt idx="139">
                  <c:v>#N/A</c:v>
                </c:pt>
                <c:pt idx="140">
                  <c:v>114.0</c:v>
                </c:pt>
                <c:pt idx="141">
                  <c:v>#N/A</c:v>
                </c:pt>
                <c:pt idx="142">
                  <c:v>#N/A</c:v>
                </c:pt>
                <c:pt idx="143">
                  <c:v>119.6666666666667</c:v>
                </c:pt>
                <c:pt idx="144">
                  <c:v>#N/A</c:v>
                </c:pt>
                <c:pt idx="145">
                  <c:v>110.3333333333333</c:v>
                </c:pt>
                <c:pt idx="146">
                  <c:v>#N/A</c:v>
                </c:pt>
                <c:pt idx="147">
                  <c:v>127.6666666666667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113.6666666666667</c:v>
                </c:pt>
                <c:pt idx="152">
                  <c:v>#N/A</c:v>
                </c:pt>
                <c:pt idx="153">
                  <c:v>#N/A</c:v>
                </c:pt>
                <c:pt idx="154">
                  <c:v>106.3333333333333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126.3333333333333</c:v>
                </c:pt>
                <c:pt idx="165">
                  <c:v>#N/A</c:v>
                </c:pt>
                <c:pt idx="166">
                  <c:v>113.6666666666667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111.3333333333333</c:v>
                </c:pt>
                <c:pt idx="172">
                  <c:v>#N/A</c:v>
                </c:pt>
                <c:pt idx="173">
                  <c:v>118.6666666666667</c:v>
                </c:pt>
                <c:pt idx="174">
                  <c:v>#N/A</c:v>
                </c:pt>
                <c:pt idx="175">
                  <c:v>107.3333333333333</c:v>
                </c:pt>
                <c:pt idx="176">
                  <c:v>#N/A</c:v>
                </c:pt>
                <c:pt idx="177">
                  <c:v>#N/A</c:v>
                </c:pt>
                <c:pt idx="178">
                  <c:v>113.0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100.3333333333333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124.0</c:v>
                </c:pt>
                <c:pt idx="202">
                  <c:v>#N/A</c:v>
                </c:pt>
                <c:pt idx="203">
                  <c:v>116.0</c:v>
                </c:pt>
                <c:pt idx="204">
                  <c:v>#N/A</c:v>
                </c:pt>
                <c:pt idx="205">
                  <c:v>#N/A</c:v>
                </c:pt>
                <c:pt idx="206">
                  <c:v>109.0</c:v>
                </c:pt>
                <c:pt idx="207">
                  <c:v>#N/A</c:v>
                </c:pt>
                <c:pt idx="208">
                  <c:v>111.6666666666667</c:v>
                </c:pt>
                <c:pt idx="209">
                  <c:v>#N/A</c:v>
                </c:pt>
                <c:pt idx="210">
                  <c:v>110.3333333333333</c:v>
                </c:pt>
                <c:pt idx="211">
                  <c:v>#N/A</c:v>
                </c:pt>
                <c:pt idx="212">
                  <c:v>#N/A</c:v>
                </c:pt>
                <c:pt idx="213">
                  <c:v>113.0</c:v>
                </c:pt>
                <c:pt idx="214">
                  <c:v>#N/A</c:v>
                </c:pt>
                <c:pt idx="215">
                  <c:v>125.3333333333333</c:v>
                </c:pt>
                <c:pt idx="216">
                  <c:v>#N/A</c:v>
                </c:pt>
                <c:pt idx="217">
                  <c:v>114.3333333333333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113.3333333333333</c:v>
                </c:pt>
                <c:pt idx="221">
                  <c:v>#N/A</c:v>
                </c:pt>
                <c:pt idx="222">
                  <c:v>#N/A</c:v>
                </c:pt>
                <c:pt idx="223">
                  <c:v>125.6666666666667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116.0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Temp'!$O$400:$O$700</c:f>
              <c:numCache>
                <c:formatCode>0</c:formatCode>
                <c:ptCount val="301"/>
                <c:pt idx="0">
                  <c:v>71.33333333333333</c:v>
                </c:pt>
                <c:pt idx="1">
                  <c:v>#N/A</c:v>
                </c:pt>
                <c:pt idx="2">
                  <c:v>#N/A</c:v>
                </c:pt>
                <c:pt idx="3">
                  <c:v>63.66666666666666</c:v>
                </c:pt>
                <c:pt idx="4">
                  <c:v>#N/A</c:v>
                </c:pt>
                <c:pt idx="5">
                  <c:v>71.0</c:v>
                </c:pt>
                <c:pt idx="6">
                  <c:v>#N/A</c:v>
                </c:pt>
                <c:pt idx="7">
                  <c:v>69.33333333333333</c:v>
                </c:pt>
                <c:pt idx="8">
                  <c:v>#N/A</c:v>
                </c:pt>
                <c:pt idx="9">
                  <c:v>#N/A</c:v>
                </c:pt>
                <c:pt idx="10">
                  <c:v>67.66666666666667</c:v>
                </c:pt>
                <c:pt idx="11">
                  <c:v>#N/A</c:v>
                </c:pt>
                <c:pt idx="12">
                  <c:v>#N/A</c:v>
                </c:pt>
                <c:pt idx="13">
                  <c:v>69.66666666666667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75.66666666666667</c:v>
                </c:pt>
                <c:pt idx="18">
                  <c:v>66.66666666666667</c:v>
                </c:pt>
                <c:pt idx="19">
                  <c:v>#N/A</c:v>
                </c:pt>
                <c:pt idx="20">
                  <c:v>#N/A</c:v>
                </c:pt>
                <c:pt idx="21">
                  <c:v>69.0</c:v>
                </c:pt>
                <c:pt idx="22">
                  <c:v>#N/A</c:v>
                </c:pt>
                <c:pt idx="23">
                  <c:v>#N/A</c:v>
                </c:pt>
                <c:pt idx="24">
                  <c:v>70.0</c:v>
                </c:pt>
                <c:pt idx="25">
                  <c:v>#N/A</c:v>
                </c:pt>
                <c:pt idx="26">
                  <c:v>71.0</c:v>
                </c:pt>
                <c:pt idx="27">
                  <c:v>#N/A</c:v>
                </c:pt>
                <c:pt idx="28">
                  <c:v>68.66666666666667</c:v>
                </c:pt>
                <c:pt idx="29">
                  <c:v>#N/A</c:v>
                </c:pt>
                <c:pt idx="30">
                  <c:v>#N/A</c:v>
                </c:pt>
                <c:pt idx="31">
                  <c:v>79.33333333333333</c:v>
                </c:pt>
                <c:pt idx="32">
                  <c:v>#N/A</c:v>
                </c:pt>
                <c:pt idx="33">
                  <c:v>72.33333333333333</c:v>
                </c:pt>
                <c:pt idx="34">
                  <c:v>47.33333333333334</c:v>
                </c:pt>
                <c:pt idx="35">
                  <c:v>68.0</c:v>
                </c:pt>
                <c:pt idx="36">
                  <c:v>#N/A</c:v>
                </c:pt>
                <c:pt idx="37">
                  <c:v>#N/A</c:v>
                </c:pt>
                <c:pt idx="38">
                  <c:v>69.66666666666667</c:v>
                </c:pt>
                <c:pt idx="39">
                  <c:v>#N/A</c:v>
                </c:pt>
                <c:pt idx="40">
                  <c:v>78.66666666666667</c:v>
                </c:pt>
                <c:pt idx="41">
                  <c:v>#N/A</c:v>
                </c:pt>
                <c:pt idx="42">
                  <c:v>68.66666666666667</c:v>
                </c:pt>
                <c:pt idx="43">
                  <c:v>#N/A</c:v>
                </c:pt>
                <c:pt idx="44">
                  <c:v>#N/A</c:v>
                </c:pt>
                <c:pt idx="45">
                  <c:v>71.66666666666667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73.0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68.33333333333333</c:v>
                </c:pt>
                <c:pt idx="54">
                  <c:v>#N/A</c:v>
                </c:pt>
                <c:pt idx="55">
                  <c:v>#N/A</c:v>
                </c:pt>
                <c:pt idx="56">
                  <c:v>77.66666666666667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71.66666666666667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71.0</c:v>
                </c:pt>
                <c:pt idx="67">
                  <c:v>#N/A</c:v>
                </c:pt>
                <c:pt idx="68">
                  <c:v>71.66666666666667</c:v>
                </c:pt>
                <c:pt idx="69">
                  <c:v>#N/A</c:v>
                </c:pt>
                <c:pt idx="70">
                  <c:v>73.33333333333333</c:v>
                </c:pt>
                <c:pt idx="71">
                  <c:v>#N/A</c:v>
                </c:pt>
                <c:pt idx="72">
                  <c:v>#N/A</c:v>
                </c:pt>
                <c:pt idx="73">
                  <c:v>67.33333333333333</c:v>
                </c:pt>
                <c:pt idx="74">
                  <c:v>#N/A</c:v>
                </c:pt>
                <c:pt idx="75">
                  <c:v>71.66666666666667</c:v>
                </c:pt>
                <c:pt idx="76">
                  <c:v>#N/A</c:v>
                </c:pt>
                <c:pt idx="77">
                  <c:v>71.0</c:v>
                </c:pt>
                <c:pt idx="78">
                  <c:v>#N/A</c:v>
                </c:pt>
                <c:pt idx="79">
                  <c:v>#N/A</c:v>
                </c:pt>
                <c:pt idx="80">
                  <c:v>74.66666666666667</c:v>
                </c:pt>
                <c:pt idx="81">
                  <c:v>#N/A</c:v>
                </c:pt>
                <c:pt idx="82">
                  <c:v>73.33333333333333</c:v>
                </c:pt>
                <c:pt idx="83">
                  <c:v>72.66666666666667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73.33333333333333</c:v>
                </c:pt>
                <c:pt idx="88">
                  <c:v>#N/A</c:v>
                </c:pt>
                <c:pt idx="89">
                  <c:v>71.33333333333333</c:v>
                </c:pt>
                <c:pt idx="90">
                  <c:v>#N/A</c:v>
                </c:pt>
                <c:pt idx="91">
                  <c:v>70.66666666666667</c:v>
                </c:pt>
                <c:pt idx="92">
                  <c:v>#N/A</c:v>
                </c:pt>
                <c:pt idx="93">
                  <c:v>#N/A</c:v>
                </c:pt>
                <c:pt idx="94">
                  <c:v>67.66666666666667</c:v>
                </c:pt>
                <c:pt idx="95">
                  <c:v>#N/A</c:v>
                </c:pt>
                <c:pt idx="96">
                  <c:v>68.0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81.0</c:v>
                </c:pt>
                <c:pt idx="102">
                  <c:v>#N/A</c:v>
                </c:pt>
                <c:pt idx="103">
                  <c:v>69.33333333333333</c:v>
                </c:pt>
                <c:pt idx="104">
                  <c:v>#N/A</c:v>
                </c:pt>
                <c:pt idx="105">
                  <c:v>70.0</c:v>
                </c:pt>
                <c:pt idx="106">
                  <c:v>#N/A</c:v>
                </c:pt>
                <c:pt idx="107">
                  <c:v>#N/A</c:v>
                </c:pt>
                <c:pt idx="108">
                  <c:v>66.66666666666667</c:v>
                </c:pt>
                <c:pt idx="109">
                  <c:v>#N/A</c:v>
                </c:pt>
                <c:pt idx="110">
                  <c:v>69.0</c:v>
                </c:pt>
                <c:pt idx="111">
                  <c:v>#N/A</c:v>
                </c:pt>
                <c:pt idx="112">
                  <c:v>67.0</c:v>
                </c:pt>
                <c:pt idx="113">
                  <c:v>#N/A</c:v>
                </c:pt>
                <c:pt idx="114">
                  <c:v>#N/A</c:v>
                </c:pt>
                <c:pt idx="115">
                  <c:v>70.66666666666667</c:v>
                </c:pt>
                <c:pt idx="116">
                  <c:v>#N/A</c:v>
                </c:pt>
                <c:pt idx="117">
                  <c:v>67.33333333333333</c:v>
                </c:pt>
                <c:pt idx="118">
                  <c:v>#N/A</c:v>
                </c:pt>
                <c:pt idx="119">
                  <c:v>69.33333333333333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64.0</c:v>
                </c:pt>
                <c:pt idx="123">
                  <c:v>#N/A</c:v>
                </c:pt>
                <c:pt idx="124">
                  <c:v>69.66666666666667</c:v>
                </c:pt>
                <c:pt idx="125">
                  <c:v>#N/A</c:v>
                </c:pt>
                <c:pt idx="126">
                  <c:v>69.33333333333333</c:v>
                </c:pt>
                <c:pt idx="127">
                  <c:v>#N/A</c:v>
                </c:pt>
                <c:pt idx="128">
                  <c:v>#N/A</c:v>
                </c:pt>
                <c:pt idx="129">
                  <c:v>68.0</c:v>
                </c:pt>
                <c:pt idx="130">
                  <c:v>#N/A</c:v>
                </c:pt>
                <c:pt idx="131">
                  <c:v>67.0</c:v>
                </c:pt>
                <c:pt idx="132">
                  <c:v>#N/A</c:v>
                </c:pt>
                <c:pt idx="133">
                  <c:v>67.0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75.66666666666667</c:v>
                </c:pt>
                <c:pt idx="139">
                  <c:v>#N/A</c:v>
                </c:pt>
                <c:pt idx="140">
                  <c:v>72.33333333333333</c:v>
                </c:pt>
                <c:pt idx="141">
                  <c:v>#N/A</c:v>
                </c:pt>
                <c:pt idx="142">
                  <c:v>#N/A</c:v>
                </c:pt>
                <c:pt idx="143">
                  <c:v>74.33333333333333</c:v>
                </c:pt>
                <c:pt idx="144">
                  <c:v>#N/A</c:v>
                </c:pt>
                <c:pt idx="145">
                  <c:v>72.66666666666667</c:v>
                </c:pt>
                <c:pt idx="146">
                  <c:v>#N/A</c:v>
                </c:pt>
                <c:pt idx="147">
                  <c:v>74.66666666666667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71.0</c:v>
                </c:pt>
                <c:pt idx="152">
                  <c:v>#N/A</c:v>
                </c:pt>
                <c:pt idx="153">
                  <c:v>#N/A</c:v>
                </c:pt>
                <c:pt idx="154">
                  <c:v>65.66666666666667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76.66666666666667</c:v>
                </c:pt>
                <c:pt idx="165">
                  <c:v>#N/A</c:v>
                </c:pt>
                <c:pt idx="166">
                  <c:v>76.0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68.66666666666667</c:v>
                </c:pt>
                <c:pt idx="172">
                  <c:v>#N/A</c:v>
                </c:pt>
                <c:pt idx="173">
                  <c:v>75.66666666666667</c:v>
                </c:pt>
                <c:pt idx="174">
                  <c:v>#N/A</c:v>
                </c:pt>
                <c:pt idx="175">
                  <c:v>70.66666666666667</c:v>
                </c:pt>
                <c:pt idx="176">
                  <c:v>#N/A</c:v>
                </c:pt>
                <c:pt idx="177">
                  <c:v>#N/A</c:v>
                </c:pt>
                <c:pt idx="178">
                  <c:v>71.0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68.66666666666667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69.66666666666667</c:v>
                </c:pt>
                <c:pt idx="202">
                  <c:v>#N/A</c:v>
                </c:pt>
                <c:pt idx="203">
                  <c:v>69.0</c:v>
                </c:pt>
                <c:pt idx="204">
                  <c:v>#N/A</c:v>
                </c:pt>
                <c:pt idx="205">
                  <c:v>#N/A</c:v>
                </c:pt>
                <c:pt idx="206">
                  <c:v>69.0</c:v>
                </c:pt>
                <c:pt idx="207">
                  <c:v>#N/A</c:v>
                </c:pt>
                <c:pt idx="208">
                  <c:v>68.33333333333333</c:v>
                </c:pt>
                <c:pt idx="209">
                  <c:v>#N/A</c:v>
                </c:pt>
                <c:pt idx="210">
                  <c:v>72.66666666666667</c:v>
                </c:pt>
                <c:pt idx="211">
                  <c:v>#N/A</c:v>
                </c:pt>
                <c:pt idx="212">
                  <c:v>#N/A</c:v>
                </c:pt>
                <c:pt idx="213">
                  <c:v>69.33333333333333</c:v>
                </c:pt>
                <c:pt idx="214">
                  <c:v>#N/A</c:v>
                </c:pt>
                <c:pt idx="215">
                  <c:v>71.66666666666667</c:v>
                </c:pt>
                <c:pt idx="216">
                  <c:v>#N/A</c:v>
                </c:pt>
                <c:pt idx="217">
                  <c:v>70.33333333333333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70.0</c:v>
                </c:pt>
                <c:pt idx="221">
                  <c:v>#N/A</c:v>
                </c:pt>
                <c:pt idx="222">
                  <c:v>#N/A</c:v>
                </c:pt>
                <c:pt idx="223">
                  <c:v>72.33333333333333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67.33333333333333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906808"/>
        <c:axId val="-2075464552"/>
      </c:scatterChart>
      <c:valAx>
        <c:axId val="-2052906808"/>
        <c:scaling>
          <c:orientation val="minMax"/>
          <c:max val="250.0"/>
        </c:scaling>
        <c:delete val="0"/>
        <c:axPos val="b"/>
        <c:majorTickMark val="out"/>
        <c:minorTickMark val="none"/>
        <c:tickLblPos val="nextTo"/>
        <c:crossAx val="-2075464552"/>
        <c:crosses val="autoZero"/>
        <c:crossBetween val="midCat"/>
      </c:valAx>
      <c:valAx>
        <c:axId val="-2075464552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5290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  <c:pt idx="198">
                  <c:v>40741.0</c:v>
                </c:pt>
                <c:pt idx="199">
                  <c:v>40742.0</c:v>
                </c:pt>
                <c:pt idx="200">
                  <c:v>40743.0</c:v>
                </c:pt>
                <c:pt idx="201">
                  <c:v>40744.0</c:v>
                </c:pt>
                <c:pt idx="202">
                  <c:v>40745.0</c:v>
                </c:pt>
                <c:pt idx="203">
                  <c:v>40746.0</c:v>
                </c:pt>
                <c:pt idx="204">
                  <c:v>40747.0</c:v>
                </c:pt>
                <c:pt idx="205">
                  <c:v>40748.0</c:v>
                </c:pt>
                <c:pt idx="206">
                  <c:v>40749.0</c:v>
                </c:pt>
                <c:pt idx="207">
                  <c:v>40750.0</c:v>
                </c:pt>
                <c:pt idx="208">
                  <c:v>40751.0</c:v>
                </c:pt>
                <c:pt idx="209">
                  <c:v>40752.0</c:v>
                </c:pt>
                <c:pt idx="210">
                  <c:v>40753.0</c:v>
                </c:pt>
                <c:pt idx="211">
                  <c:v>40754.0</c:v>
                </c:pt>
                <c:pt idx="212">
                  <c:v>40755.0</c:v>
                </c:pt>
                <c:pt idx="213">
                  <c:v>40756.0</c:v>
                </c:pt>
                <c:pt idx="214">
                  <c:v>40757.0</c:v>
                </c:pt>
                <c:pt idx="215">
                  <c:v>40758.0</c:v>
                </c:pt>
                <c:pt idx="216">
                  <c:v>40759.0</c:v>
                </c:pt>
                <c:pt idx="217">
                  <c:v>40760.0</c:v>
                </c:pt>
                <c:pt idx="218">
                  <c:v>40761.0</c:v>
                </c:pt>
                <c:pt idx="219">
                  <c:v>40762.0</c:v>
                </c:pt>
                <c:pt idx="220">
                  <c:v>40763.0</c:v>
                </c:pt>
                <c:pt idx="221">
                  <c:v>40764.0</c:v>
                </c:pt>
                <c:pt idx="222">
                  <c:v>40765.0</c:v>
                </c:pt>
                <c:pt idx="223">
                  <c:v>40766.0</c:v>
                </c:pt>
                <c:pt idx="224">
                  <c:v>40767.0</c:v>
                </c:pt>
                <c:pt idx="225">
                  <c:v>40768.0</c:v>
                </c:pt>
                <c:pt idx="226">
                  <c:v>40769.0</c:v>
                </c:pt>
                <c:pt idx="227">
                  <c:v>40770.0</c:v>
                </c:pt>
                <c:pt idx="228">
                  <c:v>40771.0</c:v>
                </c:pt>
                <c:pt idx="229">
                  <c:v>40772.0</c:v>
                </c:pt>
                <c:pt idx="230">
                  <c:v>40773.0</c:v>
                </c:pt>
                <c:pt idx="231">
                  <c:v>40774.0</c:v>
                </c:pt>
                <c:pt idx="232">
                  <c:v>40775.0</c:v>
                </c:pt>
                <c:pt idx="233">
                  <c:v>40776.0</c:v>
                </c:pt>
                <c:pt idx="234">
                  <c:v>40777.0</c:v>
                </c:pt>
                <c:pt idx="235">
                  <c:v>40778.0</c:v>
                </c:pt>
                <c:pt idx="236">
                  <c:v>40779.0</c:v>
                </c:pt>
                <c:pt idx="237">
                  <c:v>40780.0</c:v>
                </c:pt>
                <c:pt idx="238">
                  <c:v>40781.0</c:v>
                </c:pt>
                <c:pt idx="239">
                  <c:v>40782.0</c:v>
                </c:pt>
                <c:pt idx="240">
                  <c:v>40783.0</c:v>
                </c:pt>
                <c:pt idx="241">
                  <c:v>40784.0</c:v>
                </c:pt>
                <c:pt idx="242">
                  <c:v>40785.0</c:v>
                </c:pt>
                <c:pt idx="243">
                  <c:v>40786.0</c:v>
                </c:pt>
                <c:pt idx="244">
                  <c:v>40787.0</c:v>
                </c:pt>
                <c:pt idx="245">
                  <c:v>40788.0</c:v>
                </c:pt>
                <c:pt idx="246">
                  <c:v>40789.0</c:v>
                </c:pt>
                <c:pt idx="247">
                  <c:v>40790.0</c:v>
                </c:pt>
                <c:pt idx="248">
                  <c:v>40791.0</c:v>
                </c:pt>
                <c:pt idx="249">
                  <c:v>40792.0</c:v>
                </c:pt>
                <c:pt idx="250">
                  <c:v>40793.0</c:v>
                </c:pt>
                <c:pt idx="251">
                  <c:v>40794.0</c:v>
                </c:pt>
                <c:pt idx="252">
                  <c:v>40795.0</c:v>
                </c:pt>
                <c:pt idx="253">
                  <c:v>40796.0</c:v>
                </c:pt>
                <c:pt idx="254">
                  <c:v>40797.0</c:v>
                </c:pt>
                <c:pt idx="255">
                  <c:v>40798.0</c:v>
                </c:pt>
                <c:pt idx="256">
                  <c:v>40799.0</c:v>
                </c:pt>
                <c:pt idx="257">
                  <c:v>40800.0</c:v>
                </c:pt>
                <c:pt idx="258">
                  <c:v>40801.0</c:v>
                </c:pt>
                <c:pt idx="259">
                  <c:v>40802.0</c:v>
                </c:pt>
                <c:pt idx="260">
                  <c:v>40803.0</c:v>
                </c:pt>
                <c:pt idx="261">
                  <c:v>40804.0</c:v>
                </c:pt>
                <c:pt idx="262">
                  <c:v>40805.0</c:v>
                </c:pt>
                <c:pt idx="263">
                  <c:v>40806.0</c:v>
                </c:pt>
                <c:pt idx="264">
                  <c:v>40807.0</c:v>
                </c:pt>
                <c:pt idx="265">
                  <c:v>40808.0</c:v>
                </c:pt>
                <c:pt idx="266">
                  <c:v>40809.0</c:v>
                </c:pt>
                <c:pt idx="267">
                  <c:v>40810.0</c:v>
                </c:pt>
                <c:pt idx="268">
                  <c:v>40811.0</c:v>
                </c:pt>
                <c:pt idx="269">
                  <c:v>40812.0</c:v>
                </c:pt>
                <c:pt idx="270">
                  <c:v>40813.0</c:v>
                </c:pt>
                <c:pt idx="271">
                  <c:v>40814.0</c:v>
                </c:pt>
                <c:pt idx="272">
                  <c:v>40815.0</c:v>
                </c:pt>
                <c:pt idx="273">
                  <c:v>40816.0</c:v>
                </c:pt>
                <c:pt idx="274">
                  <c:v>40817.0</c:v>
                </c:pt>
                <c:pt idx="275">
                  <c:v>40818.0</c:v>
                </c:pt>
                <c:pt idx="276">
                  <c:v>40819.0</c:v>
                </c:pt>
                <c:pt idx="277">
                  <c:v>40820.0</c:v>
                </c:pt>
                <c:pt idx="278">
                  <c:v>40821.0</c:v>
                </c:pt>
                <c:pt idx="279">
                  <c:v>40822.0</c:v>
                </c:pt>
                <c:pt idx="280">
                  <c:v>40823.0</c:v>
                </c:pt>
                <c:pt idx="281">
                  <c:v>40824.0</c:v>
                </c:pt>
                <c:pt idx="282">
                  <c:v>40825.0</c:v>
                </c:pt>
                <c:pt idx="283">
                  <c:v>40826.0</c:v>
                </c:pt>
                <c:pt idx="284">
                  <c:v>40827.0</c:v>
                </c:pt>
                <c:pt idx="285">
                  <c:v>40828.0</c:v>
                </c:pt>
                <c:pt idx="286">
                  <c:v>40829.0</c:v>
                </c:pt>
                <c:pt idx="287">
                  <c:v>40830.0</c:v>
                </c:pt>
                <c:pt idx="288">
                  <c:v>40831.0</c:v>
                </c:pt>
                <c:pt idx="289">
                  <c:v>40832.0</c:v>
                </c:pt>
                <c:pt idx="290">
                  <c:v>40833.0</c:v>
                </c:pt>
                <c:pt idx="291">
                  <c:v>40834.0</c:v>
                </c:pt>
                <c:pt idx="292">
                  <c:v>40835.0</c:v>
                </c:pt>
                <c:pt idx="293">
                  <c:v>40836.0</c:v>
                </c:pt>
                <c:pt idx="294">
                  <c:v>40837.0</c:v>
                </c:pt>
                <c:pt idx="295">
                  <c:v>40838.0</c:v>
                </c:pt>
                <c:pt idx="296">
                  <c:v>40839.0</c:v>
                </c:pt>
                <c:pt idx="297">
                  <c:v>40840.0</c:v>
                </c:pt>
                <c:pt idx="298">
                  <c:v>40841.0</c:v>
                </c:pt>
                <c:pt idx="299">
                  <c:v>40842.0</c:v>
                </c:pt>
                <c:pt idx="300">
                  <c:v>40843.0</c:v>
                </c:pt>
                <c:pt idx="301">
                  <c:v>40844.0</c:v>
                </c:pt>
                <c:pt idx="302">
                  <c:v>40845.0</c:v>
                </c:pt>
                <c:pt idx="303">
                  <c:v>40846.0</c:v>
                </c:pt>
                <c:pt idx="304">
                  <c:v>40847.0</c:v>
                </c:pt>
                <c:pt idx="305">
                  <c:v>40848.0</c:v>
                </c:pt>
                <c:pt idx="306">
                  <c:v>40849.0</c:v>
                </c:pt>
                <c:pt idx="307">
                  <c:v>40850.0</c:v>
                </c:pt>
                <c:pt idx="308">
                  <c:v>40851.0</c:v>
                </c:pt>
                <c:pt idx="309">
                  <c:v>40852.0</c:v>
                </c:pt>
                <c:pt idx="310">
                  <c:v>40853.0</c:v>
                </c:pt>
                <c:pt idx="311">
                  <c:v>40854.0</c:v>
                </c:pt>
                <c:pt idx="312">
                  <c:v>40855.0</c:v>
                </c:pt>
                <c:pt idx="313">
                  <c:v>40856.0</c:v>
                </c:pt>
                <c:pt idx="314">
                  <c:v>40857.0</c:v>
                </c:pt>
                <c:pt idx="315">
                  <c:v>40858.0</c:v>
                </c:pt>
                <c:pt idx="316">
                  <c:v>40859.0</c:v>
                </c:pt>
                <c:pt idx="317">
                  <c:v>40860.0</c:v>
                </c:pt>
                <c:pt idx="318">
                  <c:v>40861.0</c:v>
                </c:pt>
                <c:pt idx="319">
                  <c:v>40862.0</c:v>
                </c:pt>
                <c:pt idx="320">
                  <c:v>40863.0</c:v>
                </c:pt>
                <c:pt idx="321">
                  <c:v>40864.0</c:v>
                </c:pt>
                <c:pt idx="322">
                  <c:v>40865.0</c:v>
                </c:pt>
                <c:pt idx="323">
                  <c:v>40866.0</c:v>
                </c:pt>
                <c:pt idx="324">
                  <c:v>40867.0</c:v>
                </c:pt>
                <c:pt idx="325">
                  <c:v>40868.0</c:v>
                </c:pt>
                <c:pt idx="326">
                  <c:v>40869.0</c:v>
                </c:pt>
                <c:pt idx="327">
                  <c:v>40870.0</c:v>
                </c:pt>
                <c:pt idx="328">
                  <c:v>40871.0</c:v>
                </c:pt>
                <c:pt idx="329">
                  <c:v>40872.0</c:v>
                </c:pt>
                <c:pt idx="330">
                  <c:v>40873.0</c:v>
                </c:pt>
                <c:pt idx="331">
                  <c:v>40874.0</c:v>
                </c:pt>
                <c:pt idx="332">
                  <c:v>40875.0</c:v>
                </c:pt>
                <c:pt idx="333">
                  <c:v>40876.0</c:v>
                </c:pt>
                <c:pt idx="334">
                  <c:v>40877.0</c:v>
                </c:pt>
                <c:pt idx="335">
                  <c:v>40878.0</c:v>
                </c:pt>
                <c:pt idx="336">
                  <c:v>40879.0</c:v>
                </c:pt>
                <c:pt idx="337">
                  <c:v>40880.0</c:v>
                </c:pt>
                <c:pt idx="338">
                  <c:v>40881.0</c:v>
                </c:pt>
                <c:pt idx="339">
                  <c:v>40882.0</c:v>
                </c:pt>
                <c:pt idx="340">
                  <c:v>40883.0</c:v>
                </c:pt>
                <c:pt idx="341">
                  <c:v>40884.0</c:v>
                </c:pt>
                <c:pt idx="342">
                  <c:v>40885.0</c:v>
                </c:pt>
                <c:pt idx="343">
                  <c:v>40886.0</c:v>
                </c:pt>
                <c:pt idx="344">
                  <c:v>40887.0</c:v>
                </c:pt>
                <c:pt idx="345">
                  <c:v>40888.0</c:v>
                </c:pt>
                <c:pt idx="346">
                  <c:v>40889.0</c:v>
                </c:pt>
                <c:pt idx="347">
                  <c:v>40890.0</c:v>
                </c:pt>
                <c:pt idx="348">
                  <c:v>40891.0</c:v>
                </c:pt>
                <c:pt idx="349">
                  <c:v>40892.0</c:v>
                </c:pt>
                <c:pt idx="350">
                  <c:v>40893.0</c:v>
                </c:pt>
                <c:pt idx="351">
                  <c:v>40894.0</c:v>
                </c:pt>
                <c:pt idx="352">
                  <c:v>40895.0</c:v>
                </c:pt>
                <c:pt idx="353">
                  <c:v>40896.0</c:v>
                </c:pt>
                <c:pt idx="354">
                  <c:v>40897.0</c:v>
                </c:pt>
                <c:pt idx="355">
                  <c:v>40898.0</c:v>
                </c:pt>
                <c:pt idx="356">
                  <c:v>40899.0</c:v>
                </c:pt>
                <c:pt idx="357">
                  <c:v>40900.0</c:v>
                </c:pt>
                <c:pt idx="358">
                  <c:v>40901.0</c:v>
                </c:pt>
                <c:pt idx="359">
                  <c:v>40902.0</c:v>
                </c:pt>
                <c:pt idx="360">
                  <c:v>40903.0</c:v>
                </c:pt>
                <c:pt idx="361">
                  <c:v>40904.0</c:v>
                </c:pt>
                <c:pt idx="362">
                  <c:v>40905.0</c:v>
                </c:pt>
                <c:pt idx="363">
                  <c:v>40906.0</c:v>
                </c:pt>
                <c:pt idx="364">
                  <c:v>40907.0</c:v>
                </c:pt>
                <c:pt idx="365">
                  <c:v>40908.0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  <c:pt idx="96">
                  <c:v>95.7</c:v>
                </c:pt>
                <c:pt idx="97">
                  <c:v>95.5</c:v>
                </c:pt>
                <c:pt idx="98">
                  <c:v>95.9</c:v>
                </c:pt>
                <c:pt idx="99">
                  <c:v>96.2</c:v>
                </c:pt>
                <c:pt idx="102">
                  <c:v>96.4</c:v>
                </c:pt>
                <c:pt idx="103">
                  <c:v>96.0</c:v>
                </c:pt>
                <c:pt idx="104">
                  <c:v>95.9</c:v>
                </c:pt>
                <c:pt idx="105">
                  <c:v>95.2</c:v>
                </c:pt>
                <c:pt idx="106">
                  <c:v>95.3</c:v>
                </c:pt>
                <c:pt idx="109">
                  <c:v>94.8</c:v>
                </c:pt>
                <c:pt idx="110">
                  <c:v>95.0</c:v>
                </c:pt>
                <c:pt idx="111">
                  <c:v>94.9</c:v>
                </c:pt>
                <c:pt idx="112">
                  <c:v>95.3</c:v>
                </c:pt>
                <c:pt idx="113">
                  <c:v>95.5</c:v>
                </c:pt>
                <c:pt idx="114">
                  <c:v>95.3</c:v>
                </c:pt>
                <c:pt idx="115">
                  <c:v>95.3</c:v>
                </c:pt>
                <c:pt idx="116">
                  <c:v>94.8</c:v>
                </c:pt>
                <c:pt idx="119">
                  <c:v>94.8</c:v>
                </c:pt>
                <c:pt idx="120">
                  <c:v>95.2</c:v>
                </c:pt>
                <c:pt idx="121">
                  <c:v>94.9</c:v>
                </c:pt>
                <c:pt idx="123">
                  <c:v>95.6</c:v>
                </c:pt>
                <c:pt idx="124">
                  <c:v>96.1</c:v>
                </c:pt>
                <c:pt idx="125">
                  <c:v>95.8</c:v>
                </c:pt>
                <c:pt idx="126">
                  <c:v>94.9</c:v>
                </c:pt>
                <c:pt idx="127">
                  <c:v>95.2</c:v>
                </c:pt>
                <c:pt idx="128">
                  <c:v>94.8</c:v>
                </c:pt>
                <c:pt idx="130">
                  <c:v>95.2</c:v>
                </c:pt>
                <c:pt idx="131">
                  <c:v>95.9</c:v>
                </c:pt>
                <c:pt idx="132">
                  <c:v>95.6</c:v>
                </c:pt>
                <c:pt idx="133">
                  <c:v>95.3</c:v>
                </c:pt>
                <c:pt idx="134">
                  <c:v>95.8</c:v>
                </c:pt>
                <c:pt idx="137">
                  <c:v>96.1</c:v>
                </c:pt>
                <c:pt idx="138">
                  <c:v>95.9</c:v>
                </c:pt>
                <c:pt idx="139">
                  <c:v>96.0</c:v>
                </c:pt>
                <c:pt idx="140">
                  <c:v>95.6</c:v>
                </c:pt>
                <c:pt idx="141">
                  <c:v>95.3</c:v>
                </c:pt>
                <c:pt idx="144">
                  <c:v>95.8</c:v>
                </c:pt>
                <c:pt idx="145">
                  <c:v>95.8</c:v>
                </c:pt>
                <c:pt idx="146">
                  <c:v>95.5</c:v>
                </c:pt>
                <c:pt idx="147">
                  <c:v>95.9</c:v>
                </c:pt>
                <c:pt idx="148">
                  <c:v>95.7</c:v>
                </c:pt>
                <c:pt idx="149">
                  <c:v>95.7</c:v>
                </c:pt>
                <c:pt idx="150">
                  <c:v>96.3</c:v>
                </c:pt>
                <c:pt idx="151">
                  <c:v>95.5</c:v>
                </c:pt>
                <c:pt idx="152">
                  <c:v>95.8</c:v>
                </c:pt>
                <c:pt idx="153">
                  <c:v>95.4</c:v>
                </c:pt>
                <c:pt idx="154">
                  <c:v>95.5</c:v>
                </c:pt>
                <c:pt idx="155">
                  <c:v>95.3</c:v>
                </c:pt>
                <c:pt idx="158">
                  <c:v>96.2</c:v>
                </c:pt>
                <c:pt idx="159">
                  <c:v>96.3</c:v>
                </c:pt>
                <c:pt idx="160">
                  <c:v>96.0</c:v>
                </c:pt>
                <c:pt idx="161">
                  <c:v>95.9</c:v>
                </c:pt>
                <c:pt idx="168">
                  <c:v>96.3</c:v>
                </c:pt>
                <c:pt idx="172">
                  <c:v>96.9</c:v>
                </c:pt>
                <c:pt idx="173">
                  <c:v>96.5</c:v>
                </c:pt>
                <c:pt idx="174">
                  <c:v>96.7</c:v>
                </c:pt>
                <c:pt idx="175">
                  <c:v>96.4</c:v>
                </c:pt>
                <c:pt idx="176">
                  <c:v>96.5</c:v>
                </c:pt>
                <c:pt idx="179">
                  <c:v>96.4</c:v>
                </c:pt>
                <c:pt idx="180">
                  <c:v>95.9</c:v>
                </c:pt>
                <c:pt idx="181">
                  <c:v>96.0</c:v>
                </c:pt>
                <c:pt idx="183">
                  <c:v>95.4</c:v>
                </c:pt>
                <c:pt idx="186">
                  <c:v>96.1</c:v>
                </c:pt>
                <c:pt idx="187">
                  <c:v>95.7</c:v>
                </c:pt>
                <c:pt idx="188">
                  <c:v>96.4</c:v>
                </c:pt>
                <c:pt idx="189">
                  <c:v>96.2</c:v>
                </c:pt>
                <c:pt idx="190">
                  <c:v>96.7</c:v>
                </c:pt>
                <c:pt idx="193">
                  <c:v>95.9</c:v>
                </c:pt>
                <c:pt idx="194">
                  <c:v>95.5</c:v>
                </c:pt>
                <c:pt idx="195">
                  <c:v>95.7</c:v>
                </c:pt>
                <c:pt idx="196">
                  <c:v>95.9</c:v>
                </c:pt>
                <c:pt idx="197">
                  <c:v>96.1</c:v>
                </c:pt>
                <c:pt idx="200">
                  <c:v>96.7</c:v>
                </c:pt>
                <c:pt idx="201">
                  <c:v>96.3</c:v>
                </c:pt>
                <c:pt idx="202">
                  <c:v>96.3</c:v>
                </c:pt>
                <c:pt idx="207">
                  <c:v>96.9</c:v>
                </c:pt>
                <c:pt idx="208">
                  <c:v>95.8</c:v>
                </c:pt>
                <c:pt idx="209">
                  <c:v>96.0</c:v>
                </c:pt>
                <c:pt idx="210">
                  <c:v>96.4</c:v>
                </c:pt>
                <c:pt idx="211">
                  <c:v>95.8</c:v>
                </c:pt>
                <c:pt idx="214">
                  <c:v>95.8</c:v>
                </c:pt>
                <c:pt idx="215">
                  <c:v>95.7</c:v>
                </c:pt>
                <c:pt idx="216">
                  <c:v>95.5</c:v>
                </c:pt>
                <c:pt idx="217">
                  <c:v>95.1</c:v>
                </c:pt>
                <c:pt idx="218">
                  <c:v>94.7</c:v>
                </c:pt>
                <c:pt idx="219">
                  <c:v>94.9</c:v>
                </c:pt>
                <c:pt idx="221">
                  <c:v>96.5</c:v>
                </c:pt>
                <c:pt idx="222">
                  <c:v>95.4</c:v>
                </c:pt>
                <c:pt idx="223">
                  <c:v>95.3</c:v>
                </c:pt>
                <c:pt idx="224">
                  <c:v>95.5</c:v>
                </c:pt>
                <c:pt idx="225">
                  <c:v>95.4</c:v>
                </c:pt>
                <c:pt idx="228">
                  <c:v>95.3</c:v>
                </c:pt>
                <c:pt idx="229">
                  <c:v>95.3</c:v>
                </c:pt>
                <c:pt idx="230">
                  <c:v>94.8</c:v>
                </c:pt>
                <c:pt idx="231">
                  <c:v>94.8</c:v>
                </c:pt>
                <c:pt idx="232">
                  <c:v>94.9</c:v>
                </c:pt>
                <c:pt idx="235">
                  <c:v>95.9</c:v>
                </c:pt>
                <c:pt idx="236">
                  <c:v>94.9</c:v>
                </c:pt>
                <c:pt idx="237">
                  <c:v>94.8</c:v>
                </c:pt>
                <c:pt idx="238">
                  <c:v>94.8</c:v>
                </c:pt>
                <c:pt idx="239">
                  <c:v>94.6</c:v>
                </c:pt>
                <c:pt idx="242">
                  <c:v>95.9</c:v>
                </c:pt>
                <c:pt idx="243">
                  <c:v>95.5</c:v>
                </c:pt>
                <c:pt idx="244">
                  <c:v>94.8</c:v>
                </c:pt>
                <c:pt idx="245">
                  <c:v>94.7</c:v>
                </c:pt>
                <c:pt idx="246">
                  <c:v>94.9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95.3</c:v>
                </c:pt>
                <c:pt idx="253">
                  <c:v>95.0</c:v>
                </c:pt>
                <c:pt idx="256">
                  <c:v>95.9</c:v>
                </c:pt>
                <c:pt idx="257">
                  <c:v>94.7</c:v>
                </c:pt>
                <c:pt idx="258">
                  <c:v>94.4</c:v>
                </c:pt>
                <c:pt idx="259">
                  <c:v>94.3</c:v>
                </c:pt>
                <c:pt idx="260">
                  <c:v>93.8</c:v>
                </c:pt>
                <c:pt idx="261">
                  <c:v>94.3</c:v>
                </c:pt>
                <c:pt idx="270">
                  <c:v>94.6</c:v>
                </c:pt>
                <c:pt idx="271">
                  <c:v>94.5</c:v>
                </c:pt>
                <c:pt idx="272">
                  <c:v>93.9</c:v>
                </c:pt>
                <c:pt idx="273">
                  <c:v>94.8</c:v>
                </c:pt>
                <c:pt idx="277">
                  <c:v>94.3</c:v>
                </c:pt>
                <c:pt idx="278">
                  <c:v>94.2</c:v>
                </c:pt>
                <c:pt idx="279">
                  <c:v>94.0</c:v>
                </c:pt>
                <c:pt idx="280">
                  <c:v>94.1</c:v>
                </c:pt>
                <c:pt idx="281">
                  <c:v>94.1</c:v>
                </c:pt>
                <c:pt idx="284">
                  <c:v>95.0</c:v>
                </c:pt>
                <c:pt idx="285">
                  <c:v>94.5</c:v>
                </c:pt>
                <c:pt idx="286">
                  <c:v>94.7</c:v>
                </c:pt>
                <c:pt idx="287">
                  <c:v>94.0</c:v>
                </c:pt>
                <c:pt idx="288">
                  <c:v>94.4</c:v>
                </c:pt>
                <c:pt idx="289">
                  <c:v>94.4</c:v>
                </c:pt>
                <c:pt idx="306">
                  <c:v>94.9</c:v>
                </c:pt>
                <c:pt idx="307">
                  <c:v>95.4</c:v>
                </c:pt>
                <c:pt idx="308">
                  <c:v>94.5</c:v>
                </c:pt>
                <c:pt idx="309">
                  <c:v>94.4</c:v>
                </c:pt>
                <c:pt idx="312">
                  <c:v>95.3</c:v>
                </c:pt>
                <c:pt idx="313">
                  <c:v>94.9</c:v>
                </c:pt>
                <c:pt idx="314">
                  <c:v>94.9</c:v>
                </c:pt>
                <c:pt idx="315">
                  <c:v>94.9</c:v>
                </c:pt>
                <c:pt idx="316">
                  <c:v>94.7</c:v>
                </c:pt>
                <c:pt idx="319">
                  <c:v>95.3</c:v>
                </c:pt>
                <c:pt idx="320">
                  <c:v>95.1</c:v>
                </c:pt>
                <c:pt idx="321">
                  <c:v>94.8</c:v>
                </c:pt>
                <c:pt idx="322">
                  <c:v>94.9</c:v>
                </c:pt>
                <c:pt idx="323">
                  <c:v>94.9</c:v>
                </c:pt>
                <c:pt idx="326">
                  <c:v>95.7</c:v>
                </c:pt>
                <c:pt idx="328">
                  <c:v>95.6</c:v>
                </c:pt>
                <c:pt idx="329">
                  <c:v>96.1</c:v>
                </c:pt>
                <c:pt idx="330">
                  <c:v>95.5</c:v>
                </c:pt>
                <c:pt idx="333">
                  <c:v>95.3</c:v>
                </c:pt>
                <c:pt idx="334">
                  <c:v>94.9</c:v>
                </c:pt>
                <c:pt idx="335">
                  <c:v>94.3</c:v>
                </c:pt>
                <c:pt idx="336">
                  <c:v>93.8</c:v>
                </c:pt>
                <c:pt idx="337">
                  <c:v>93.6</c:v>
                </c:pt>
                <c:pt idx="338">
                  <c:v>93.8</c:v>
                </c:pt>
                <c:pt idx="339">
                  <c:v>93.5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923320"/>
        <c:axId val="-2052920312"/>
      </c:lineChart>
      <c:dateAx>
        <c:axId val="-2052923320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052920312"/>
        <c:crosses val="autoZero"/>
        <c:auto val="1"/>
        <c:lblOffset val="100"/>
        <c:baseTimeUnit val="days"/>
      </c:dateAx>
      <c:valAx>
        <c:axId val="-2052920312"/>
        <c:scaling>
          <c:orientation val="minMax"/>
          <c:min val="90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052923320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76200</xdr:rowOff>
    </xdr:from>
    <xdr:to>
      <xdr:col>25</xdr:col>
      <xdr:colOff>50800</xdr:colOff>
      <xdr:row>23</xdr:row>
      <xdr:rowOff>27940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21173</xdr:rowOff>
    </xdr:from>
    <xdr:to>
      <xdr:col>17</xdr:col>
      <xdr:colOff>736599</xdr:colOff>
      <xdr:row>15</xdr:row>
      <xdr:rowOff>198967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475"/>
  <sheetViews>
    <sheetView tabSelected="1" zoomScale="125" zoomScaleNormal="125" zoomScalePageLayoutView="125" workbookViewId="0">
      <pane xSplit="2" ySplit="25" topLeftCell="C3363" activePane="bottomRight" state="frozen"/>
      <selection pane="topRight" activeCell="B1" sqref="B1"/>
      <selection pane="bottomLeft" activeCell="A2" sqref="A2"/>
      <selection pane="bottomRight" activeCell="O3381" sqref="O3381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1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38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57</v>
      </c>
      <c r="H25" s="33" t="s">
        <v>5</v>
      </c>
      <c r="I25" s="28" t="s">
        <v>0</v>
      </c>
      <c r="J25" s="28" t="s">
        <v>1</v>
      </c>
      <c r="K25" s="33" t="s">
        <v>58</v>
      </c>
      <c r="L25" s="34" t="s">
        <v>55</v>
      </c>
      <c r="M25" s="34" t="s">
        <v>56</v>
      </c>
      <c r="N25" s="28" t="s">
        <v>7</v>
      </c>
      <c r="O25" s="31" t="s">
        <v>45</v>
      </c>
      <c r="P25" s="31" t="s">
        <v>8</v>
      </c>
      <c r="Q25" s="31" t="s">
        <v>35</v>
      </c>
      <c r="R25" s="35" t="s">
        <v>46</v>
      </c>
      <c r="S25" s="38" t="s">
        <v>64</v>
      </c>
      <c r="T25" s="2" t="s">
        <v>59</v>
      </c>
      <c r="U25" s="2" t="s">
        <v>60</v>
      </c>
      <c r="V25" s="2" t="s">
        <v>61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1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1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1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1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1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1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1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1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1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1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1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1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1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1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1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1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1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1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1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1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1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1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1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1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1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1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1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1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1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1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1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1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1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1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1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1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1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1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1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1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1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1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1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1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1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1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1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1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1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1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1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1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1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1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1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1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1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1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1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1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1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1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1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1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1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1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1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1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1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1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1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1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1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1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1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1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1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1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1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1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1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1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1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1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1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1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1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1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1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1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1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1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1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1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1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1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1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1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1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1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1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1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1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1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1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1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1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1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1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1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1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1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1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1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1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1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1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1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1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1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1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1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1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1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1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1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1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1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1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1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1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1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1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1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1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1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1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1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1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1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1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1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1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1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1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1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1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1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1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1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1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1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1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1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1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1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1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1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1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1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1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1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1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1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1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1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1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1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1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1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1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1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1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1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1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1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1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1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1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1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1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1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1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1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1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1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1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1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1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1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1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1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1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1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1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1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1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1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1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1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1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1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1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1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1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1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1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1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1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1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1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1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1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1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1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1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1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1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1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1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1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1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1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1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1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1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1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1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1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1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1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1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1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1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1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1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1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1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1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1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1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1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1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1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1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1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1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1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1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1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1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1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1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1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1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1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1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1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1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1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1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1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1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1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1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1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1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1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1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1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1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1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1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1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1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1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1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1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1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1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1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1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1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1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1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1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1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1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1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1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1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1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1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1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1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1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1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1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1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1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1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1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1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1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1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1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1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1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1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1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1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1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1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1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1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1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1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1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1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1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1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1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1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1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1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1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1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1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1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1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1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1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1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1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1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1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1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1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1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1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1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1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1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1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1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1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1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1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1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1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1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1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1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1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1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1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1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1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1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1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1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1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1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1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1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1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1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1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1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1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1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1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1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1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1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1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1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1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1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1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1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1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1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1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1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1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1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1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1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1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1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1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1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1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1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1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1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1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1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1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1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1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1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1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1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1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1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1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1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1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1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1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1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1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1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1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1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1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1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1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1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1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1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1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1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1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1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1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1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1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1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1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1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1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1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1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1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1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1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1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1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1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1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1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1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1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1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1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1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1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1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1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1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1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1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1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1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1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1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1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1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1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1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1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1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1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1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1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1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1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1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1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1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1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1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1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1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1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1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1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1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1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1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1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1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1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1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1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1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1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1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1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1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1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1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1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1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1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1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1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1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1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1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1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1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1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1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1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1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1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1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1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1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1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1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1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1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1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1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1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1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1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1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1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1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1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1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1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1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1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1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1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1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1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1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1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1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1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1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1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1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1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1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1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1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1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1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1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1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1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1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1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1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1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1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1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1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1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1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1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1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1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1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1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1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1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1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1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1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1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1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1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1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1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1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1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1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1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1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1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1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1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1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1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1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1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1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1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1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1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1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1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1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1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1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1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1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1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1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1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1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1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1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1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1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1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1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1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1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1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1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1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1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1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1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1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1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1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1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1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1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1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1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1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1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1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1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1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1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1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1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1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1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1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1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1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1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1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1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1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1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1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1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1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1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1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1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1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1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1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1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1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1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1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1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1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1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1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1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1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1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1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1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1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1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1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1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1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1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1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1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1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1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1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1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1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1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1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1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1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1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1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1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1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1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1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1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1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1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1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1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1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1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1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1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1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1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1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1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1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1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1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1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1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1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1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1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1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1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1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1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1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1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1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1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1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1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1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1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1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1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1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1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1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1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1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1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1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1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1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1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1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1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1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1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1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1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1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1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1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1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1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1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1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1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1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1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1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1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1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1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1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1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1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1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1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1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1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1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1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1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1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1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1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1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1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1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1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1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1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1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1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1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1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1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1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1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1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1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1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1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1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1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1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1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1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1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1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1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1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1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1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1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1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1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1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1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1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1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1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1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1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1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1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1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1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1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1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1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1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1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1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1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1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1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1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1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1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1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1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1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1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1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1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1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1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1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1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1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1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1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1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1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1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1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1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1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1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1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1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1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1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1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1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1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1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1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1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1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1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1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1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1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1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1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1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1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1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1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1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1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1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1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1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1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1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1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1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1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1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1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1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1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1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1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1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1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1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1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1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1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1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1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1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1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1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1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1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1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1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1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1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1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1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1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1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1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1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1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1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1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1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1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1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1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1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1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1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1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1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1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1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1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1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1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1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1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1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1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1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1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1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1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1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1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1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1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1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1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1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1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1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1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1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1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1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1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1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1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1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1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1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1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1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1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1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1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1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1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1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1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1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1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1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1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1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1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1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1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1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1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1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1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1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1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1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1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1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1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1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1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1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1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1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1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1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1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1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1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1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1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1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1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1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1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1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1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1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1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1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1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1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1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1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1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1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1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1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1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1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1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1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1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1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1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1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1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1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1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1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1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1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1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1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1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1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1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1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1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1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1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1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1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1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1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1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1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1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1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1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1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1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1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1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1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1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1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1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1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1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1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1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1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1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1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1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1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1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1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1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1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1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1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1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1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1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1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1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1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1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1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1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1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1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1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1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1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1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1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1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1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1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1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1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1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1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1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1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1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1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1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1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1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1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1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1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1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1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1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1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1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1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1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1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1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1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1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1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1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1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1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1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1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1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1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1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1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1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1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1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1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1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1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1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1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1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1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1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1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1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1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1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1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1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1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1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1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1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1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1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1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1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1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1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1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1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1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1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1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1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1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1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1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1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1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1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1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1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1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1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1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1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1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1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1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1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1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1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1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1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1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1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1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1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1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1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1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1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1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1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1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1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1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1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1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1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1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1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1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1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1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1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1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1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1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1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1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1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1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1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1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1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1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1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1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1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1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1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1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1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1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1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1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1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1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1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1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1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1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1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1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1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1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1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1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1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1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1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1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1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1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1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1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1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1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1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1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1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1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1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1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1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1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1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1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1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1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1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1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1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1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1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1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1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1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1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1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1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1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1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1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1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1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1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1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1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1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1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1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1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1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1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1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1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1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1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1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1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1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1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1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1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1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1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1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1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1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1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1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1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1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1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1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1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1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1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1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1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1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1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1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1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1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1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1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1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1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1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1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1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1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1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1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1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1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1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1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1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1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1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1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1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1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1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1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1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1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1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1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1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1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1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1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1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1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1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1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1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1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1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1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1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1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1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1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1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1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1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1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1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1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1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1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1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1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1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1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1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1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1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1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1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1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1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1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1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1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1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1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1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1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1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1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1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1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1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1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1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1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1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1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1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1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1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1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1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1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1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1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1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1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1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1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1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1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1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1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1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1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1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1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1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1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1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1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1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1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1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1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1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1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1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1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1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1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1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1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1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1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1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1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1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1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1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1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1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1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1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1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1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1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1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1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1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1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1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1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1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1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1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1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1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1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1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1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1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1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1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1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1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1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1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1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1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1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1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1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1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1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1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1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1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1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1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1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1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1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1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1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1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1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1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1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1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1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1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1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1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1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1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1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1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1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1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1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1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1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1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1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1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1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1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1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1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1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1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1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1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1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1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1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1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1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1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1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1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1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1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1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1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1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1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1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1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1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1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1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1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1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1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1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1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1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1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1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1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1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1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1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1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1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1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1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1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1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1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1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1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1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1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1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1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1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1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1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1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1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1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1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1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1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1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1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1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1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1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1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1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1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1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1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1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1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1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1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1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1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1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1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1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1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1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1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1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1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1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1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1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1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1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1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1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1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1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1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1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1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1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1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1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1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1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1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1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1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1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1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1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1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1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1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1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1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1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1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1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1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1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1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1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1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1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1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1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1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1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1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1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1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1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1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1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1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1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1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1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1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1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1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1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1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1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1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1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1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1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1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1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1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1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1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1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1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1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1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1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1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1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1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1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1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1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1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1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1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1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1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1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1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1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1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1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1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1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1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1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1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1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1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1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1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1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1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1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1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1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1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1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1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1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1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1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1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1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1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1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1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1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1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1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1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1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1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1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1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1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1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1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1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1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1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1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1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1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1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1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1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1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1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1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1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1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1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1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1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1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1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1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1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1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1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1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1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1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1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1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1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1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1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1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1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1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1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1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1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1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1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1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1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1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1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1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1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1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1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1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1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1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1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1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1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1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1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1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1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1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1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1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1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1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1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1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1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1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1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1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1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1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1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1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1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1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1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1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1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1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1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1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1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1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1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1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1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1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1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1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1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1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1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1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1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1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1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1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1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1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1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1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1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1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1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1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1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1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1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1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1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1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1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1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1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1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1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1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1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1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1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1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1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1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1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1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1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1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1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1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1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1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1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1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1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1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1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1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1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1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1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1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1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1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1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1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1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1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1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1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1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1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1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1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1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1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1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1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1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1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1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1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1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1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1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1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1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1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1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1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1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1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1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1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1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1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1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1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1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1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1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1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1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1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1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1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1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1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1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1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1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1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1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1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1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1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1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1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1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1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1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1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1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1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1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1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1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1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1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1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1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1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1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1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1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1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1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1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1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1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1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1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1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1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1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1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1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1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1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1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1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1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1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1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1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1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1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1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1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1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1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1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1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1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1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1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1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1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1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1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1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1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1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1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1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1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1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1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1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1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1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1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1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1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1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1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1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1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1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1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1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1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1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1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1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1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1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1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1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1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1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1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1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1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1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1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1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1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1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1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1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1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1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1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1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1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1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1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1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1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1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1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1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1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1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1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1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1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1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1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1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1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1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1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1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1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1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1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1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1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1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1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1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1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1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1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1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1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1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1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1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1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1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1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1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1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1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1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1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1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1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1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1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1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1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1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1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1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1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1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1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1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1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1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1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1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1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1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1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1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1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1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1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1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1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1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1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1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1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1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1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1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1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1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1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1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1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1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1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1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1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1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1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1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1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1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1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1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1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1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1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1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1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1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1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1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1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1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1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1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1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1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1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1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1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1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1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1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1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1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1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1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1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1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1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1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1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1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1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1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1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1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1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1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1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1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1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1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1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1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1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1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1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1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1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1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1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1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1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1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1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1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1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1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1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1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1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1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1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1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1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1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1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1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1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1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1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1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1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1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1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1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1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1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1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1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1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1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1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1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1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1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1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1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1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1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1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1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1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1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1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1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1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1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1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1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1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1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1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1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1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1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1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1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1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1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1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1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1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1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1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1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1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1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1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1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1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1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1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1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1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1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1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1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1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1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1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1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1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1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1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1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1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1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1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1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1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1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1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1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1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1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1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1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1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1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1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1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1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1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1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1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1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1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1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1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1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1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1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1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1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1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1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1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1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1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1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1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1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1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1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1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1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1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1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1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1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1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1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1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1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1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1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1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1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1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1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1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1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1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1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1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1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1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1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1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1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1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1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1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1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1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1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1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1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1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1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1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1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1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1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1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1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1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1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1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1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1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1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1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1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1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1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1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1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1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1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1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1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1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1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1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1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1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1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1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1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1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1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1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1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1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1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1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1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1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1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1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1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1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1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1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1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1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1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1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1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1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1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1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1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1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1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1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1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1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1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1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1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1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1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1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1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1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1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1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1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1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1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1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1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1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1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1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1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1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1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1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1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1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1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1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1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1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1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1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1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1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1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1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1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1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1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1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1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1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1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1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1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1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1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1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1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1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1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1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1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1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1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1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1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1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1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1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1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1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1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1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1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1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1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1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1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1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1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1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1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1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1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1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1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1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1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1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1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1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1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1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1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1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1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1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1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1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1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1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1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1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1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1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1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1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1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1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1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1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1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1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1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1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1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1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1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1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1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1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1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1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1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1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1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1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1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1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1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1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1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1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1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1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1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1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1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1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1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1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1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1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1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1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1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1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1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1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1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1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1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1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1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1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1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1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1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1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1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1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1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1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1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1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1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1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1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1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1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1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1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1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1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1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1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1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1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1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1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1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1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1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1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1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1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1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1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1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1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1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1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1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1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1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1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1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1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1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1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1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1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1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1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1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1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1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1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1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1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1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1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1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1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1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1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1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1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1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1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1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1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1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1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1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1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1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1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1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1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1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1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1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1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1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1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1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1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1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1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1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1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1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1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1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1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1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1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1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1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1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1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1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1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1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1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1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1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1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1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1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1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1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1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1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1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1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1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1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1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1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1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1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1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1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1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1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1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1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1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1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1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1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1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1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1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1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1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1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1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1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1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1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1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1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1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1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1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1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1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1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1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1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1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1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1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1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1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1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1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1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1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1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1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1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1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1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1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1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1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1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1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1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1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1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1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1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1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1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1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1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1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1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1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1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1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1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1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1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1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1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1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1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1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1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1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1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1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1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1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1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1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1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1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1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1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1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1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1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1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1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1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1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1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1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1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1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1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1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1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1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1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1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1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1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1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1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1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1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1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1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1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1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1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1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1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1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1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1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1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1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1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1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1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1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1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1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1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1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1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1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1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1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1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1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1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1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1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1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1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1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1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1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47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1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1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1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1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1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1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1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1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1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1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1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1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1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1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1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1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1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1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1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1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1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1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1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1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1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1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1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1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1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1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1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1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1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1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1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1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1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1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1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1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1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1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1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1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1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1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1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1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1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1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1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1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1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1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1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1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1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1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1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1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1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1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1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1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1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1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1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1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1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1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1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1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1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1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1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1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1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1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1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1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1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1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1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1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1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1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1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1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1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1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1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1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1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1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1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1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1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1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1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1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1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1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1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1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1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1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1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1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1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1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1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1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1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1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1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1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1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1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1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1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1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1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1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1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1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1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1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1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1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1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1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1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1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1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1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1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1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1" t="str">
        <f t="shared" ref="K2907:K2948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1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1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1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1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1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1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1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1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1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1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1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1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1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1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1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1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1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1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1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1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1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1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1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1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1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1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1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1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1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1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1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1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1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1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1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1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1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1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1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1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1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1" t="str">
        <f t="shared" ref="K2949:K2976" si="486">IF(H2949="","",H2949/1.88^2)</f>
        <v/>
      </c>
      <c r="L2949" s="22" t="str">
        <f t="shared" ref="L2949:L2952" si="487">IF(I2949="","",I2949/J2949)</f>
        <v/>
      </c>
      <c r="M2949" s="22" t="str">
        <f t="shared" ref="M2949:M2952" si="488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1" t="str">
        <f t="shared" si="486"/>
        <v/>
      </c>
      <c r="L2950" s="22" t="str">
        <f t="shared" si="487"/>
        <v/>
      </c>
      <c r="M2950" s="22" t="str">
        <f t="shared" si="488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1">
        <f t="shared" si="486"/>
        <v>26.991851516523319</v>
      </c>
      <c r="L2951" s="22">
        <f t="shared" si="487"/>
        <v>0.93396226415094341</v>
      </c>
      <c r="M2951" s="22">
        <f t="shared" si="488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1">
        <f t="shared" si="486"/>
        <v>26.793798098687191</v>
      </c>
      <c r="L2952" s="22">
        <f t="shared" si="487"/>
        <v>0.93396226415094341</v>
      </c>
      <c r="M2952" s="22">
        <f t="shared" si="488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1">
        <f t="shared" si="486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1">
        <f t="shared" si="486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1">
        <f t="shared" si="486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1" t="str">
        <f t="shared" si="486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1" t="str">
        <f t="shared" si="486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1">
        <f t="shared" si="486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1">
        <f t="shared" si="486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1">
        <f t="shared" si="486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1">
        <f t="shared" si="486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1">
        <f t="shared" si="486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1">
        <f t="shared" si="486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9">TEXT(B2964,"ddd")</f>
        <v>Sun</v>
      </c>
      <c r="D2964" s="3">
        <f t="shared" ref="D2964:D3027" si="490">YEAR(B2964)</f>
        <v>2014</v>
      </c>
      <c r="E2964" s="3">
        <f t="shared" ref="E2964:E3027" si="491">MONTH(B2964)</f>
        <v>10</v>
      </c>
      <c r="G2964" s="23">
        <f t="shared" si="483"/>
        <v>93.679999999999936</v>
      </c>
      <c r="K2964" s="1" t="str">
        <f t="shared" si="486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9"/>
        <v>Mon</v>
      </c>
      <c r="D2965" s="3">
        <f t="shared" si="490"/>
        <v>2014</v>
      </c>
      <c r="E2965" s="3">
        <f t="shared" si="491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1">
        <f t="shared" si="486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9"/>
        <v>Tue</v>
      </c>
      <c r="D2966" s="3">
        <f t="shared" si="490"/>
        <v>2014</v>
      </c>
      <c r="E2966" s="3">
        <f t="shared" si="491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1">
        <f t="shared" si="486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9"/>
        <v>Wed</v>
      </c>
      <c r="D2967" s="3">
        <f t="shared" si="490"/>
        <v>2014</v>
      </c>
      <c r="E2967" s="3">
        <f t="shared" si="491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1">
        <f t="shared" si="486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9"/>
        <v>Thu</v>
      </c>
      <c r="D2968" s="3">
        <f t="shared" si="490"/>
        <v>2014</v>
      </c>
      <c r="E2968" s="3">
        <f t="shared" si="491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1">
        <f t="shared" si="486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9"/>
        <v>Fri</v>
      </c>
      <c r="D2969" s="3">
        <f t="shared" si="490"/>
        <v>2014</v>
      </c>
      <c r="E2969" s="3">
        <f t="shared" si="491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1">
        <f t="shared" si="486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9"/>
        <v>Sat</v>
      </c>
      <c r="D2970" s="3">
        <f t="shared" si="490"/>
        <v>2014</v>
      </c>
      <c r="E2970" s="3">
        <f t="shared" si="491"/>
        <v>10</v>
      </c>
      <c r="G2970" s="23">
        <f t="shared" si="483"/>
        <v>93.319999999999922</v>
      </c>
      <c r="K2970" s="1" t="str">
        <f t="shared" si="486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9"/>
        <v>Sun</v>
      </c>
      <c r="D2971" s="3">
        <f t="shared" si="490"/>
        <v>2014</v>
      </c>
      <c r="E2971" s="3">
        <f t="shared" si="491"/>
        <v>10</v>
      </c>
      <c r="G2971" s="23">
        <f t="shared" si="483"/>
        <v>93.25999999999992</v>
      </c>
      <c r="K2971" s="1" t="str">
        <f t="shared" si="486"/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9"/>
        <v>Mon</v>
      </c>
      <c r="D2972" s="3">
        <f t="shared" si="490"/>
        <v>2014</v>
      </c>
      <c r="E2972" s="3">
        <f t="shared" si="491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1">
        <f t="shared" si="486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9"/>
        <v>Tue</v>
      </c>
      <c r="D2973" s="3">
        <f t="shared" si="490"/>
        <v>2014</v>
      </c>
      <c r="E2973" s="3">
        <f t="shared" si="491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1">
        <f t="shared" si="486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9"/>
        <v>Wed</v>
      </c>
      <c r="D2974" s="3">
        <f t="shared" si="490"/>
        <v>2014</v>
      </c>
      <c r="E2974" s="3">
        <f t="shared" si="491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1">
        <f t="shared" si="486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9"/>
        <v>Thu</v>
      </c>
      <c r="D2975" s="3">
        <f t="shared" si="490"/>
        <v>2014</v>
      </c>
      <c r="E2975" s="3">
        <f t="shared" si="491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1">
        <f t="shared" si="486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9"/>
        <v>Fri</v>
      </c>
      <c r="D2976" s="3">
        <f t="shared" si="490"/>
        <v>2014</v>
      </c>
      <c r="E2976" s="3">
        <f t="shared" si="491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1">
        <f t="shared" si="486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9"/>
        <v>Sat</v>
      </c>
      <c r="D2977" s="3">
        <f t="shared" si="490"/>
        <v>2014</v>
      </c>
      <c r="E2977" s="3">
        <f t="shared" si="491"/>
        <v>11</v>
      </c>
      <c r="G2977" s="23">
        <f t="shared" si="483"/>
        <v>92.899999999999906</v>
      </c>
      <c r="H2977" s="1">
        <v>94.5</v>
      </c>
      <c r="K2977" s="1">
        <f t="shared" ref="K2977:K3048" si="495">IF(H2977="","",H2977/1.88^2)</f>
        <v>26.73721140787687</v>
      </c>
      <c r="L2977" s="22" t="str">
        <f t="shared" ref="L2977:L2979" si="496">IF(I2977="","",I2977/J2977)</f>
        <v/>
      </c>
      <c r="M2977" s="22" t="str">
        <f t="shared" ref="M2977:M2979" si="497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9"/>
        <v>Sun</v>
      </c>
      <c r="D2978" s="3">
        <f t="shared" si="490"/>
        <v>2014</v>
      </c>
      <c r="E2978" s="3">
        <f t="shared" si="491"/>
        <v>11</v>
      </c>
      <c r="G2978" s="23">
        <f t="shared" si="483"/>
        <v>92.839999999999904</v>
      </c>
      <c r="K2978" s="1" t="str">
        <f t="shared" si="495"/>
        <v/>
      </c>
      <c r="L2978" s="22" t="str">
        <f t="shared" si="496"/>
        <v/>
      </c>
      <c r="M2978" s="22" t="str">
        <f t="shared" si="497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9"/>
        <v>Mon</v>
      </c>
      <c r="D2979" s="3">
        <f t="shared" si="490"/>
        <v>2014</v>
      </c>
      <c r="E2979" s="3">
        <f t="shared" si="491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1">
        <f t="shared" si="495"/>
        <v>26.878678134902671</v>
      </c>
      <c r="L2979" s="22">
        <f t="shared" si="496"/>
        <v>0.94285714285714284</v>
      </c>
      <c r="M2979" s="22">
        <f t="shared" si="497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9"/>
        <v>Tue</v>
      </c>
      <c r="D2980" s="3">
        <f t="shared" si="490"/>
        <v>2014</v>
      </c>
      <c r="E2980" s="3">
        <f t="shared" si="491"/>
        <v>11</v>
      </c>
      <c r="G2980" s="23">
        <f t="shared" si="483"/>
        <v>92.719999999999899</v>
      </c>
      <c r="K2980" s="1" t="str">
        <f t="shared" si="495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9"/>
        <v>Wed</v>
      </c>
      <c r="D2981" s="3">
        <f t="shared" si="490"/>
        <v>2014</v>
      </c>
      <c r="E2981" s="3">
        <f t="shared" si="491"/>
        <v>11</v>
      </c>
      <c r="G2981" s="23">
        <f t="shared" si="483"/>
        <v>92.659999999999897</v>
      </c>
      <c r="H2981" s="1">
        <v>95.4</v>
      </c>
      <c r="K2981" s="1">
        <f t="shared" si="495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8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9"/>
        <v>Thu</v>
      </c>
      <c r="D2982" s="3">
        <f t="shared" si="490"/>
        <v>2014</v>
      </c>
      <c r="E2982" s="3">
        <f t="shared" si="491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1">
        <f t="shared" si="495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8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9"/>
        <v>Fri</v>
      </c>
      <c r="D2983" s="3">
        <f t="shared" si="490"/>
        <v>2014</v>
      </c>
      <c r="E2983" s="3">
        <f t="shared" si="491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1">
        <f t="shared" si="495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8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9"/>
        <v>Sat</v>
      </c>
      <c r="D2984" s="3">
        <f t="shared" si="490"/>
        <v>2014</v>
      </c>
      <c r="E2984" s="3">
        <f t="shared" si="491"/>
        <v>11</v>
      </c>
      <c r="G2984" s="23">
        <f t="shared" si="483"/>
        <v>92.47999999999989</v>
      </c>
      <c r="K2984" s="1" t="str">
        <f t="shared" si="495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8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9"/>
        <v>Sun</v>
      </c>
      <c r="D2985" s="3">
        <f t="shared" si="490"/>
        <v>2014</v>
      </c>
      <c r="E2985" s="3">
        <f t="shared" si="491"/>
        <v>11</v>
      </c>
      <c r="G2985" s="23">
        <f t="shared" si="483"/>
        <v>92.419999999999888</v>
      </c>
      <c r="K2985" s="1" t="str">
        <f t="shared" si="495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8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9"/>
        <v>Mon</v>
      </c>
      <c r="D2986" s="3">
        <f t="shared" si="490"/>
        <v>2014</v>
      </c>
      <c r="E2986" s="3">
        <f t="shared" si="491"/>
        <v>11</v>
      </c>
      <c r="G2986" s="23">
        <f t="shared" si="483"/>
        <v>92.359999999999886</v>
      </c>
      <c r="H2986" s="1">
        <v>95.8</v>
      </c>
      <c r="K2986" s="1">
        <f t="shared" si="495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8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9"/>
        <v>Tue</v>
      </c>
      <c r="D2987" s="3">
        <f t="shared" si="490"/>
        <v>2014</v>
      </c>
      <c r="E2987" s="3">
        <f t="shared" si="491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1">
        <f t="shared" si="495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8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9"/>
        <v>Wed</v>
      </c>
      <c r="D2988" s="3">
        <f t="shared" si="490"/>
        <v>2014</v>
      </c>
      <c r="E2988" s="3">
        <f t="shared" si="491"/>
        <v>11</v>
      </c>
      <c r="G2988" s="23">
        <f t="shared" si="483"/>
        <v>92.239999999999881</v>
      </c>
      <c r="H2988" s="1">
        <v>95.4</v>
      </c>
      <c r="K2988" s="1">
        <f t="shared" si="495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8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9"/>
        <v>Thu</v>
      </c>
      <c r="D2989" s="3">
        <f t="shared" si="490"/>
        <v>2014</v>
      </c>
      <c r="E2989" s="3">
        <f t="shared" si="491"/>
        <v>11</v>
      </c>
      <c r="G2989" s="23">
        <f t="shared" ref="G2989:G2993" si="499">G2988-0.06</f>
        <v>92.179999999999879</v>
      </c>
      <c r="H2989" s="1">
        <v>96.1</v>
      </c>
      <c r="I2989" s="2">
        <v>102</v>
      </c>
      <c r="J2989" s="2">
        <v>106</v>
      </c>
      <c r="K2989" s="1">
        <f t="shared" si="495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8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9"/>
        <v>Fri</v>
      </c>
      <c r="D2990" s="3">
        <f t="shared" si="490"/>
        <v>2014</v>
      </c>
      <c r="E2990" s="3">
        <f t="shared" si="491"/>
        <v>11</v>
      </c>
      <c r="G2990" s="23">
        <v>96</v>
      </c>
      <c r="H2990" s="1">
        <v>96</v>
      </c>
      <c r="I2990" s="2">
        <v>101</v>
      </c>
      <c r="J2990" s="2">
        <v>106</v>
      </c>
      <c r="K2990" s="1">
        <f t="shared" si="495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8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9"/>
        <v>Sat</v>
      </c>
      <c r="D2991" s="3">
        <f t="shared" si="490"/>
        <v>2014</v>
      </c>
      <c r="E2991" s="3">
        <f t="shared" si="491"/>
        <v>11</v>
      </c>
      <c r="G2991" s="23">
        <f t="shared" si="499"/>
        <v>95.94</v>
      </c>
      <c r="H2991" s="1">
        <v>95.7</v>
      </c>
      <c r="K2991" s="1">
        <f t="shared" si="495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8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9"/>
        <v>Sun</v>
      </c>
      <c r="D2992" s="3">
        <f t="shared" si="490"/>
        <v>2014</v>
      </c>
      <c r="E2992" s="3">
        <f t="shared" si="491"/>
        <v>11</v>
      </c>
      <c r="G2992" s="23">
        <f t="shared" si="499"/>
        <v>95.88</v>
      </c>
      <c r="K2992" s="1" t="str">
        <f t="shared" si="495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8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9"/>
        <v>Mon</v>
      </c>
      <c r="D2993" s="3">
        <f t="shared" si="490"/>
        <v>2014</v>
      </c>
      <c r="E2993" s="3">
        <f t="shared" si="491"/>
        <v>11</v>
      </c>
      <c r="F2993" s="3">
        <v>60</v>
      </c>
      <c r="G2993" s="23">
        <f t="shared" si="499"/>
        <v>95.82</v>
      </c>
      <c r="H2993" s="1">
        <v>95.6</v>
      </c>
      <c r="I2993" s="2">
        <v>99</v>
      </c>
      <c r="J2993" s="2">
        <v>106</v>
      </c>
      <c r="K2993" s="1">
        <f t="shared" si="495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8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9"/>
        <v>Tue</v>
      </c>
      <c r="D2994" s="3">
        <f t="shared" si="490"/>
        <v>2014</v>
      </c>
      <c r="E2994" s="3">
        <f t="shared" si="491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1">
        <f t="shared" si="495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8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9"/>
        <v>Wed</v>
      </c>
      <c r="D2995" s="3">
        <f t="shared" si="490"/>
        <v>2014</v>
      </c>
      <c r="E2995" s="3">
        <f t="shared" si="491"/>
        <v>11</v>
      </c>
      <c r="F2995" s="3">
        <v>90</v>
      </c>
      <c r="G2995" s="23">
        <f t="shared" ref="G2995:G3037" si="500">G2994-0.1</f>
        <v>95.62</v>
      </c>
      <c r="H2995" s="1">
        <v>94</v>
      </c>
      <c r="I2995" s="2">
        <v>98</v>
      </c>
      <c r="J2995" s="2">
        <v>105</v>
      </c>
      <c r="K2995" s="1">
        <f t="shared" si="495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8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9"/>
        <v>Thu</v>
      </c>
      <c r="D2996" s="3">
        <f t="shared" si="490"/>
        <v>2014</v>
      </c>
      <c r="E2996" s="3">
        <f t="shared" si="491"/>
        <v>11</v>
      </c>
      <c r="F2996" s="3">
        <v>110</v>
      </c>
      <c r="G2996" s="23">
        <f t="shared" si="500"/>
        <v>95.52000000000001</v>
      </c>
      <c r="H2996" s="1">
        <v>93.8</v>
      </c>
      <c r="I2996" s="2">
        <v>98</v>
      </c>
      <c r="J2996" s="2">
        <v>105</v>
      </c>
      <c r="K2996" s="1">
        <f t="shared" si="495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8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9"/>
        <v>Fri</v>
      </c>
      <c r="D2997" s="3">
        <f t="shared" si="490"/>
        <v>2014</v>
      </c>
      <c r="E2997" s="3">
        <f t="shared" si="491"/>
        <v>11</v>
      </c>
      <c r="G2997" s="23">
        <f t="shared" si="500"/>
        <v>95.420000000000016</v>
      </c>
      <c r="H2997" s="1">
        <v>94.6</v>
      </c>
      <c r="I2997" s="2">
        <v>99</v>
      </c>
      <c r="J2997" s="2">
        <v>105</v>
      </c>
      <c r="K2997" s="1">
        <f t="shared" si="495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8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9"/>
        <v>Sat</v>
      </c>
      <c r="D2998" s="3">
        <f t="shared" si="490"/>
        <v>2014</v>
      </c>
      <c r="E2998" s="3">
        <f t="shared" si="491"/>
        <v>11</v>
      </c>
      <c r="G2998" s="23">
        <f t="shared" si="500"/>
        <v>95.320000000000022</v>
      </c>
      <c r="K2998" s="1" t="str">
        <f t="shared" si="495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8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9"/>
        <v>Sun</v>
      </c>
      <c r="D2999" s="3">
        <f t="shared" si="490"/>
        <v>2014</v>
      </c>
      <c r="E2999" s="3">
        <f t="shared" si="491"/>
        <v>11</v>
      </c>
      <c r="G2999" s="23">
        <f t="shared" si="500"/>
        <v>95.220000000000027</v>
      </c>
      <c r="K2999" s="1" t="str">
        <f t="shared" si="495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8"/>
        <v/>
      </c>
      <c r="T2999" s="24" t="str">
        <f t="shared" ref="T2999:T3062" si="501">IF(F2999="","",IF(F2999&lt;80,F2999,NA()))</f>
        <v/>
      </c>
      <c r="U2999" s="24" t="str">
        <f t="shared" ref="U2999:U3062" si="502">IF(F2999="","",IF(AND(F2999&lt;100,F2999&gt;=80),F2999,NA()))</f>
        <v/>
      </c>
      <c r="V2999" s="24" t="str">
        <f t="shared" ref="V2999:V3062" si="503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9"/>
        <v>Mon</v>
      </c>
      <c r="D3000" s="3">
        <f t="shared" si="490"/>
        <v>2014</v>
      </c>
      <c r="E3000" s="3">
        <f t="shared" si="491"/>
        <v>11</v>
      </c>
      <c r="F3000" s="3">
        <v>68</v>
      </c>
      <c r="G3000" s="23">
        <f t="shared" si="500"/>
        <v>95.120000000000033</v>
      </c>
      <c r="H3000" s="1">
        <v>95.2</v>
      </c>
      <c r="I3000" s="2">
        <v>100</v>
      </c>
      <c r="J3000" s="2">
        <v>106</v>
      </c>
      <c r="K3000" s="1">
        <f t="shared" si="495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8"/>
        <v>22.818824852775762</v>
      </c>
      <c r="T3000" s="24">
        <f t="shared" si="501"/>
        <v>68</v>
      </c>
      <c r="U3000" s="24" t="e">
        <f t="shared" si="502"/>
        <v>#N/A</v>
      </c>
      <c r="V3000" s="24" t="e">
        <f t="shared" si="503"/>
        <v>#N/A</v>
      </c>
    </row>
    <row r="3001" spans="1:22">
      <c r="A3001" s="2">
        <v>2976</v>
      </c>
      <c r="B3001" s="5">
        <v>40506</v>
      </c>
      <c r="C3001" s="17" t="str">
        <f t="shared" si="489"/>
        <v>Tue</v>
      </c>
      <c r="D3001" s="3">
        <f t="shared" si="490"/>
        <v>2014</v>
      </c>
      <c r="E3001" s="3">
        <f t="shared" si="491"/>
        <v>11</v>
      </c>
      <c r="G3001" s="23">
        <f t="shared" si="500"/>
        <v>95.020000000000039</v>
      </c>
      <c r="H3001" s="1">
        <v>95.1</v>
      </c>
      <c r="I3001" s="2">
        <v>98</v>
      </c>
      <c r="J3001" s="2">
        <v>106</v>
      </c>
      <c r="K3001" s="1">
        <f t="shared" si="495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8"/>
        <v>21.289585238610314</v>
      </c>
      <c r="T3001" s="24" t="str">
        <f t="shared" si="501"/>
        <v/>
      </c>
      <c r="U3001" s="24" t="str">
        <f t="shared" si="502"/>
        <v/>
      </c>
      <c r="V3001" s="24" t="str">
        <f t="shared" si="503"/>
        <v/>
      </c>
    </row>
    <row r="3002" spans="1:22">
      <c r="A3002" s="2">
        <v>2977</v>
      </c>
      <c r="B3002" s="5">
        <v>40507</v>
      </c>
      <c r="C3002" s="17" t="str">
        <f t="shared" si="489"/>
        <v>Wed</v>
      </c>
      <c r="D3002" s="3">
        <f t="shared" si="490"/>
        <v>2014</v>
      </c>
      <c r="E3002" s="3">
        <f t="shared" si="491"/>
        <v>11</v>
      </c>
      <c r="F3002" s="3">
        <v>110</v>
      </c>
      <c r="G3002" s="23">
        <f t="shared" si="500"/>
        <v>94.920000000000044</v>
      </c>
      <c r="H3002" s="1">
        <v>94.9</v>
      </c>
      <c r="I3002" s="2">
        <v>98</v>
      </c>
      <c r="J3002" s="2">
        <v>105</v>
      </c>
      <c r="K3002" s="1">
        <f t="shared" si="495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8"/>
        <v>21.351733995699057</v>
      </c>
      <c r="T3002" s="24" t="e">
        <f t="shared" si="501"/>
        <v>#N/A</v>
      </c>
      <c r="U3002" s="24" t="e">
        <f t="shared" si="502"/>
        <v>#N/A</v>
      </c>
      <c r="V3002" s="24">
        <f t="shared" si="503"/>
        <v>110</v>
      </c>
    </row>
    <row r="3003" spans="1:22">
      <c r="A3003" s="2">
        <v>2978</v>
      </c>
      <c r="B3003" s="5">
        <v>40508</v>
      </c>
      <c r="C3003" s="17" t="str">
        <f t="shared" si="489"/>
        <v>Thu</v>
      </c>
      <c r="D3003" s="3">
        <f t="shared" si="490"/>
        <v>2014</v>
      </c>
      <c r="E3003" s="3">
        <f t="shared" si="491"/>
        <v>11</v>
      </c>
      <c r="F3003" s="3">
        <v>100</v>
      </c>
      <c r="G3003" s="23">
        <f t="shared" si="500"/>
        <v>94.82000000000005</v>
      </c>
      <c r="H3003" s="1">
        <v>94.1</v>
      </c>
      <c r="I3003" s="2">
        <v>99</v>
      </c>
      <c r="J3003" s="2">
        <v>105</v>
      </c>
      <c r="K3003" s="1">
        <f t="shared" si="495"/>
        <v>26.624038026256226</v>
      </c>
      <c r="L3003" s="22">
        <f t="shared" ref="L3003:L3066" si="504">IF(I3003="","",I3003/J3003)</f>
        <v>0.94285714285714284</v>
      </c>
      <c r="M3003" s="22">
        <f t="shared" ref="M3003:M3066" si="505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8"/>
        <v>22.392198098703993</v>
      </c>
      <c r="T3003" s="24" t="e">
        <f t="shared" si="501"/>
        <v>#N/A</v>
      </c>
      <c r="U3003" s="24" t="e">
        <f t="shared" si="502"/>
        <v>#N/A</v>
      </c>
      <c r="V3003" s="24">
        <f t="shared" si="503"/>
        <v>100</v>
      </c>
    </row>
    <row r="3004" spans="1:22">
      <c r="A3004" s="2">
        <v>2979</v>
      </c>
      <c r="B3004" s="5">
        <v>40509</v>
      </c>
      <c r="C3004" s="17" t="str">
        <f t="shared" si="489"/>
        <v>Fri</v>
      </c>
      <c r="D3004" s="3">
        <f t="shared" si="490"/>
        <v>2014</v>
      </c>
      <c r="E3004" s="3">
        <f t="shared" si="491"/>
        <v>11</v>
      </c>
      <c r="G3004" s="23">
        <f t="shared" si="500"/>
        <v>94.720000000000056</v>
      </c>
      <c r="H3004" s="1">
        <v>94.2</v>
      </c>
      <c r="I3004" s="2">
        <v>99</v>
      </c>
      <c r="J3004" s="2">
        <v>105</v>
      </c>
      <c r="K3004" s="1">
        <f t="shared" si="495"/>
        <v>26.652331371661386</v>
      </c>
      <c r="L3004" s="22">
        <f t="shared" si="504"/>
        <v>0.94285714285714284</v>
      </c>
      <c r="M3004" s="22">
        <f t="shared" si="505"/>
        <v>0.52659574468085102</v>
      </c>
      <c r="O3004" s="3">
        <v>0</v>
      </c>
      <c r="P3004" s="3">
        <v>4</v>
      </c>
      <c r="Q3004" s="3">
        <v>5703</v>
      </c>
      <c r="R3004" s="4">
        <f t="shared" si="498"/>
        <v>22.359722304544011</v>
      </c>
      <c r="T3004" s="24" t="str">
        <f t="shared" si="501"/>
        <v/>
      </c>
      <c r="U3004" s="24" t="str">
        <f t="shared" si="502"/>
        <v/>
      </c>
      <c r="V3004" s="24" t="str">
        <f t="shared" si="503"/>
        <v/>
      </c>
    </row>
    <row r="3005" spans="1:22">
      <c r="A3005" s="2">
        <v>2980</v>
      </c>
      <c r="B3005" s="5">
        <v>40510</v>
      </c>
      <c r="C3005" s="17" t="str">
        <f t="shared" si="489"/>
        <v>Sat</v>
      </c>
      <c r="D3005" s="3">
        <f t="shared" si="490"/>
        <v>2014</v>
      </c>
      <c r="E3005" s="3">
        <f t="shared" si="491"/>
        <v>11</v>
      </c>
      <c r="G3005" s="23">
        <f t="shared" si="500"/>
        <v>94.620000000000061</v>
      </c>
      <c r="K3005" s="1" t="str">
        <f t="shared" si="495"/>
        <v/>
      </c>
      <c r="L3005" s="22" t="str">
        <f t="shared" si="504"/>
        <v/>
      </c>
      <c r="M3005" s="22" t="str">
        <f t="shared" si="505"/>
        <v/>
      </c>
      <c r="O3005" s="3">
        <v>1</v>
      </c>
      <c r="P3005" s="3">
        <v>4</v>
      </c>
      <c r="Q3005" s="3">
        <v>6374</v>
      </c>
      <c r="R3005" s="4" t="str">
        <f t="shared" si="498"/>
        <v/>
      </c>
      <c r="T3005" s="24" t="str">
        <f t="shared" si="501"/>
        <v/>
      </c>
      <c r="U3005" s="24" t="str">
        <f t="shared" si="502"/>
        <v/>
      </c>
      <c r="V3005" s="24" t="str">
        <f t="shared" si="503"/>
        <v/>
      </c>
    </row>
    <row r="3006" spans="1:22">
      <c r="A3006" s="2">
        <v>2981</v>
      </c>
      <c r="B3006" s="5">
        <v>40511</v>
      </c>
      <c r="C3006" s="17" t="str">
        <f t="shared" si="489"/>
        <v>Sun</v>
      </c>
      <c r="D3006" s="3">
        <f t="shared" si="490"/>
        <v>2014</v>
      </c>
      <c r="E3006" s="3">
        <f t="shared" si="491"/>
        <v>11</v>
      </c>
      <c r="G3006" s="23">
        <f t="shared" si="500"/>
        <v>94.520000000000067</v>
      </c>
      <c r="K3006" s="1" t="str">
        <f t="shared" si="495"/>
        <v/>
      </c>
      <c r="L3006" s="22" t="str">
        <f t="shared" si="504"/>
        <v/>
      </c>
      <c r="M3006" s="22" t="str">
        <f t="shared" si="505"/>
        <v/>
      </c>
      <c r="O3006" s="3">
        <v>1</v>
      </c>
      <c r="P3006" s="3">
        <v>5</v>
      </c>
      <c r="Q3006" s="3">
        <v>2580</v>
      </c>
      <c r="R3006" s="4" t="str">
        <f t="shared" si="498"/>
        <v/>
      </c>
      <c r="T3006" s="24" t="str">
        <f t="shared" si="501"/>
        <v/>
      </c>
      <c r="U3006" s="24" t="str">
        <f t="shared" si="502"/>
        <v/>
      </c>
      <c r="V3006" s="24" t="str">
        <f t="shared" si="503"/>
        <v/>
      </c>
    </row>
    <row r="3007" spans="1:22">
      <c r="A3007" s="2">
        <v>2982</v>
      </c>
      <c r="B3007" s="5">
        <v>40512</v>
      </c>
      <c r="C3007" s="17" t="str">
        <f t="shared" si="489"/>
        <v>Mon</v>
      </c>
      <c r="D3007" s="3">
        <f t="shared" si="490"/>
        <v>2014</v>
      </c>
      <c r="E3007" s="3">
        <f t="shared" si="491"/>
        <v>12</v>
      </c>
      <c r="G3007" s="23">
        <f t="shared" si="500"/>
        <v>94.420000000000073</v>
      </c>
      <c r="H3007" s="1">
        <v>95.6</v>
      </c>
      <c r="I3007" s="2">
        <v>99</v>
      </c>
      <c r="J3007" s="2">
        <v>106</v>
      </c>
      <c r="K3007" s="1">
        <f t="shared" si="495"/>
        <v>27.048438207333636</v>
      </c>
      <c r="L3007" s="22">
        <f t="shared" si="504"/>
        <v>0.93396226415094341</v>
      </c>
      <c r="M3007" s="22">
        <f t="shared" si="505"/>
        <v>0.52659574468085102</v>
      </c>
      <c r="O3007" s="3">
        <v>0</v>
      </c>
      <c r="P3007" s="3">
        <v>2</v>
      </c>
      <c r="Q3007" s="3">
        <v>8060</v>
      </c>
      <c r="R3007" s="4">
        <f t="shared" si="498"/>
        <v>21.91219499046073</v>
      </c>
      <c r="T3007" s="24" t="str">
        <f t="shared" si="501"/>
        <v/>
      </c>
      <c r="U3007" s="24" t="str">
        <f t="shared" si="502"/>
        <v/>
      </c>
      <c r="V3007" s="24" t="str">
        <f t="shared" si="503"/>
        <v/>
      </c>
    </row>
    <row r="3008" spans="1:22">
      <c r="A3008" s="2">
        <v>2983</v>
      </c>
      <c r="B3008" s="5">
        <v>40513</v>
      </c>
      <c r="C3008" s="17" t="str">
        <f t="shared" si="489"/>
        <v>Tue</v>
      </c>
      <c r="D3008" s="3">
        <f t="shared" si="490"/>
        <v>2014</v>
      </c>
      <c r="E3008" s="3">
        <f t="shared" si="491"/>
        <v>12</v>
      </c>
      <c r="G3008" s="23">
        <f t="shared" si="500"/>
        <v>94.320000000000078</v>
      </c>
      <c r="H3008" s="1">
        <v>95.4</v>
      </c>
      <c r="I3008" s="2">
        <v>100</v>
      </c>
      <c r="J3008" s="2">
        <v>105</v>
      </c>
      <c r="K3008" s="1">
        <f t="shared" si="495"/>
        <v>26.991851516523319</v>
      </c>
      <c r="L3008" s="22">
        <f t="shared" si="504"/>
        <v>0.95238095238095233</v>
      </c>
      <c r="M3008" s="22">
        <f t="shared" si="505"/>
        <v>0.53191489361702127</v>
      </c>
      <c r="O3008" s="3">
        <v>0</v>
      </c>
      <c r="P3008" s="3">
        <v>1</v>
      </c>
      <c r="Q3008" s="3">
        <v>7665</v>
      </c>
      <c r="R3008" s="4">
        <f t="shared" si="498"/>
        <v>22.7537958698559</v>
      </c>
      <c r="T3008" s="24" t="str">
        <f t="shared" si="501"/>
        <v/>
      </c>
      <c r="U3008" s="24" t="str">
        <f t="shared" si="502"/>
        <v/>
      </c>
      <c r="V3008" s="24" t="str">
        <f t="shared" si="503"/>
        <v/>
      </c>
    </row>
    <row r="3009" spans="1:22">
      <c r="A3009" s="2">
        <v>2984</v>
      </c>
      <c r="B3009" s="5">
        <v>40514</v>
      </c>
      <c r="C3009" s="17" t="str">
        <f t="shared" si="489"/>
        <v>Wed</v>
      </c>
      <c r="D3009" s="3">
        <f t="shared" si="490"/>
        <v>2014</v>
      </c>
      <c r="E3009" s="3">
        <f t="shared" si="491"/>
        <v>12</v>
      </c>
      <c r="G3009" s="23">
        <f t="shared" si="500"/>
        <v>94.220000000000084</v>
      </c>
      <c r="H3009" s="1">
        <v>95.5</v>
      </c>
      <c r="I3009" s="2">
        <v>99</v>
      </c>
      <c r="J3009" s="2">
        <v>105</v>
      </c>
      <c r="K3009" s="1">
        <f t="shared" si="495"/>
        <v>27.020144861928475</v>
      </c>
      <c r="L3009" s="22">
        <f t="shared" si="504"/>
        <v>0.94285714285714284</v>
      </c>
      <c r="M3009" s="22">
        <f t="shared" si="505"/>
        <v>0.52659574468085102</v>
      </c>
      <c r="O3009" s="3">
        <v>0</v>
      </c>
      <c r="P3009" s="3">
        <v>0</v>
      </c>
      <c r="R3009" s="4">
        <f t="shared" si="498"/>
        <v>21.943726084691576</v>
      </c>
      <c r="T3009" s="24" t="str">
        <f t="shared" si="501"/>
        <v/>
      </c>
      <c r="U3009" s="24" t="str">
        <f t="shared" si="502"/>
        <v/>
      </c>
      <c r="V3009" s="24" t="str">
        <f t="shared" si="503"/>
        <v/>
      </c>
    </row>
    <row r="3010" spans="1:22">
      <c r="A3010" s="2">
        <v>2985</v>
      </c>
      <c r="B3010" s="5">
        <v>40515</v>
      </c>
      <c r="C3010" s="17" t="str">
        <f t="shared" si="489"/>
        <v>Thu</v>
      </c>
      <c r="D3010" s="3">
        <f t="shared" si="490"/>
        <v>2014</v>
      </c>
      <c r="E3010" s="3">
        <f t="shared" si="491"/>
        <v>12</v>
      </c>
      <c r="G3010" s="23">
        <f t="shared" si="500"/>
        <v>94.12000000000009</v>
      </c>
      <c r="H3010" s="1">
        <v>95.9</v>
      </c>
      <c r="I3010" s="2">
        <v>99</v>
      </c>
      <c r="J3010" s="2">
        <v>106</v>
      </c>
      <c r="K3010" s="1">
        <f t="shared" si="495"/>
        <v>27.13331824354912</v>
      </c>
      <c r="L3010" s="22">
        <f t="shared" si="504"/>
        <v>0.93396226415094341</v>
      </c>
      <c r="M3010" s="22">
        <f t="shared" si="505"/>
        <v>0.52659574468085102</v>
      </c>
      <c r="O3010" s="3">
        <v>1</v>
      </c>
      <c r="P3010" s="3">
        <v>2</v>
      </c>
      <c r="R3010" s="4">
        <f t="shared" si="498"/>
        <v>21.817996257435301</v>
      </c>
      <c r="T3010" s="24" t="str">
        <f t="shared" si="501"/>
        <v/>
      </c>
      <c r="U3010" s="24" t="str">
        <f t="shared" si="502"/>
        <v/>
      </c>
      <c r="V3010" s="24" t="str">
        <f t="shared" si="503"/>
        <v/>
      </c>
    </row>
    <row r="3011" spans="1:22">
      <c r="A3011" s="2">
        <v>2986</v>
      </c>
      <c r="B3011" s="5">
        <v>40516</v>
      </c>
      <c r="C3011" s="17" t="str">
        <f t="shared" si="489"/>
        <v>Fri</v>
      </c>
      <c r="D3011" s="3">
        <f t="shared" si="490"/>
        <v>2014</v>
      </c>
      <c r="E3011" s="3">
        <f t="shared" si="491"/>
        <v>12</v>
      </c>
      <c r="G3011" s="23">
        <f t="shared" si="500"/>
        <v>94.020000000000095</v>
      </c>
      <c r="K3011" s="1" t="str">
        <f t="shared" si="495"/>
        <v/>
      </c>
      <c r="L3011" s="22" t="str">
        <f t="shared" si="504"/>
        <v/>
      </c>
      <c r="M3011" s="22" t="str">
        <f t="shared" si="505"/>
        <v/>
      </c>
      <c r="O3011" s="3">
        <v>1</v>
      </c>
      <c r="P3011" s="3">
        <v>2</v>
      </c>
      <c r="R3011" s="4" t="str">
        <f t="shared" si="498"/>
        <v/>
      </c>
      <c r="T3011" s="24" t="str">
        <f t="shared" si="501"/>
        <v/>
      </c>
      <c r="U3011" s="24" t="str">
        <f t="shared" si="502"/>
        <v/>
      </c>
      <c r="V3011" s="24" t="str">
        <f t="shared" si="503"/>
        <v/>
      </c>
    </row>
    <row r="3012" spans="1:22">
      <c r="A3012" s="2">
        <v>2987</v>
      </c>
      <c r="B3012" s="5">
        <v>40517</v>
      </c>
      <c r="C3012" s="17" t="str">
        <f t="shared" si="489"/>
        <v>Sat</v>
      </c>
      <c r="D3012" s="3">
        <f t="shared" si="490"/>
        <v>2014</v>
      </c>
      <c r="E3012" s="3">
        <f t="shared" si="491"/>
        <v>12</v>
      </c>
      <c r="G3012" s="23">
        <f t="shared" si="500"/>
        <v>93.920000000000101</v>
      </c>
      <c r="K3012" s="1" t="str">
        <f t="shared" si="495"/>
        <v/>
      </c>
      <c r="L3012" s="22" t="str">
        <f t="shared" si="504"/>
        <v/>
      </c>
      <c r="M3012" s="22" t="str">
        <f t="shared" si="505"/>
        <v/>
      </c>
      <c r="O3012" s="3">
        <v>1</v>
      </c>
      <c r="P3012" s="3">
        <v>4</v>
      </c>
      <c r="R3012" s="4" t="str">
        <f t="shared" si="498"/>
        <v/>
      </c>
      <c r="T3012" s="24" t="str">
        <f t="shared" si="501"/>
        <v/>
      </c>
      <c r="U3012" s="24" t="str">
        <f t="shared" si="502"/>
        <v/>
      </c>
      <c r="V3012" s="24" t="str">
        <f t="shared" si="503"/>
        <v/>
      </c>
    </row>
    <row r="3013" spans="1:22">
      <c r="A3013" s="2">
        <v>2988</v>
      </c>
      <c r="B3013" s="5">
        <v>40518</v>
      </c>
      <c r="C3013" s="17" t="str">
        <f t="shared" si="489"/>
        <v>Sun</v>
      </c>
      <c r="D3013" s="3">
        <f t="shared" si="490"/>
        <v>2014</v>
      </c>
      <c r="E3013" s="3">
        <f t="shared" si="491"/>
        <v>12</v>
      </c>
      <c r="G3013" s="23">
        <f t="shared" si="500"/>
        <v>93.820000000000107</v>
      </c>
      <c r="K3013" s="1" t="str">
        <f t="shared" si="495"/>
        <v/>
      </c>
      <c r="L3013" s="22" t="str">
        <f t="shared" si="504"/>
        <v/>
      </c>
      <c r="M3013" s="22" t="str">
        <f t="shared" si="505"/>
        <v/>
      </c>
      <c r="O3013" s="3">
        <v>0</v>
      </c>
      <c r="P3013" s="3">
        <v>1</v>
      </c>
      <c r="R3013" s="4" t="str">
        <f t="shared" si="498"/>
        <v/>
      </c>
      <c r="T3013" s="24" t="str">
        <f t="shared" si="501"/>
        <v/>
      </c>
      <c r="U3013" s="24" t="str">
        <f t="shared" si="502"/>
        <v/>
      </c>
      <c r="V3013" s="24" t="str">
        <f t="shared" si="503"/>
        <v/>
      </c>
    </row>
    <row r="3014" spans="1:22">
      <c r="A3014" s="2">
        <v>2989</v>
      </c>
      <c r="B3014" s="5">
        <v>40519</v>
      </c>
      <c r="C3014" s="17" t="str">
        <f t="shared" si="489"/>
        <v>Mon</v>
      </c>
      <c r="D3014" s="3">
        <f t="shared" si="490"/>
        <v>2014</v>
      </c>
      <c r="E3014" s="3">
        <f t="shared" si="491"/>
        <v>12</v>
      </c>
      <c r="G3014" s="23">
        <f t="shared" si="500"/>
        <v>93.720000000000113</v>
      </c>
      <c r="H3014" s="1">
        <v>95.3</v>
      </c>
      <c r="I3014" s="2">
        <v>100</v>
      </c>
      <c r="J3014" s="2">
        <v>105</v>
      </c>
      <c r="K3014" s="1">
        <f t="shared" si="495"/>
        <v>26.963558171118155</v>
      </c>
      <c r="L3014" s="22">
        <f t="shared" si="504"/>
        <v>0.95238095238095233</v>
      </c>
      <c r="M3014" s="22">
        <f t="shared" si="505"/>
        <v>0.53191489361702127</v>
      </c>
      <c r="O3014" s="3">
        <v>0</v>
      </c>
      <c r="P3014" s="3">
        <v>1</v>
      </c>
      <c r="R3014" s="4">
        <f t="shared" si="498"/>
        <v>22.786276243276525</v>
      </c>
      <c r="T3014" s="24" t="str">
        <f t="shared" si="501"/>
        <v/>
      </c>
      <c r="U3014" s="24" t="str">
        <f t="shared" si="502"/>
        <v/>
      </c>
      <c r="V3014" s="24" t="str">
        <f t="shared" si="503"/>
        <v/>
      </c>
    </row>
    <row r="3015" spans="1:22">
      <c r="A3015" s="2">
        <v>2990</v>
      </c>
      <c r="B3015" s="5">
        <v>40520</v>
      </c>
      <c r="C3015" s="17" t="str">
        <f t="shared" si="489"/>
        <v>Tue</v>
      </c>
      <c r="D3015" s="3">
        <f t="shared" si="490"/>
        <v>2014</v>
      </c>
      <c r="E3015" s="3">
        <f t="shared" si="491"/>
        <v>12</v>
      </c>
      <c r="G3015" s="23">
        <f t="shared" si="500"/>
        <v>93.620000000000118</v>
      </c>
      <c r="H3015" s="1">
        <v>95.4</v>
      </c>
      <c r="I3015" s="2">
        <v>99</v>
      </c>
      <c r="J3015" s="2">
        <v>106</v>
      </c>
      <c r="K3015" s="1">
        <f t="shared" si="495"/>
        <v>26.991851516523319</v>
      </c>
      <c r="L3015" s="22">
        <f t="shared" si="504"/>
        <v>0.93396226415094341</v>
      </c>
      <c r="M3015" s="22">
        <f t="shared" si="505"/>
        <v>0.52659574468085102</v>
      </c>
      <c r="O3015" s="3">
        <v>0</v>
      </c>
      <c r="P3015" s="3">
        <v>0</v>
      </c>
      <c r="R3015" s="4">
        <f t="shared" si="498"/>
        <v>21.975323281845338</v>
      </c>
      <c r="T3015" s="24" t="str">
        <f t="shared" si="501"/>
        <v/>
      </c>
      <c r="U3015" s="24" t="str">
        <f t="shared" si="502"/>
        <v/>
      </c>
      <c r="V3015" s="24" t="str">
        <f t="shared" si="503"/>
        <v/>
      </c>
    </row>
    <row r="3016" spans="1:22">
      <c r="A3016" s="2">
        <v>2991</v>
      </c>
      <c r="B3016" s="5">
        <v>40521</v>
      </c>
      <c r="C3016" s="17" t="str">
        <f t="shared" si="489"/>
        <v>Wed</v>
      </c>
      <c r="D3016" s="3">
        <f t="shared" si="490"/>
        <v>2014</v>
      </c>
      <c r="E3016" s="3">
        <f t="shared" si="491"/>
        <v>12</v>
      </c>
      <c r="G3016" s="23">
        <f t="shared" si="500"/>
        <v>93.520000000000124</v>
      </c>
      <c r="H3016" s="1">
        <v>95.7</v>
      </c>
      <c r="K3016" s="1">
        <f t="shared" si="495"/>
        <v>27.076731552738799</v>
      </c>
      <c r="L3016" s="22" t="str">
        <f t="shared" si="504"/>
        <v/>
      </c>
      <c r="M3016" s="22" t="str">
        <f t="shared" si="505"/>
        <v/>
      </c>
      <c r="O3016" s="3">
        <v>0</v>
      </c>
      <c r="P3016" s="3">
        <v>1</v>
      </c>
      <c r="R3016" s="4" t="str">
        <f t="shared" si="498"/>
        <v/>
      </c>
      <c r="T3016" s="24" t="str">
        <f t="shared" si="501"/>
        <v/>
      </c>
      <c r="U3016" s="24" t="str">
        <f t="shared" si="502"/>
        <v/>
      </c>
      <c r="V3016" s="24" t="str">
        <f t="shared" si="503"/>
        <v/>
      </c>
    </row>
    <row r="3017" spans="1:22">
      <c r="A3017" s="2">
        <v>2992</v>
      </c>
      <c r="B3017" s="5">
        <v>40522</v>
      </c>
      <c r="C3017" s="17" t="str">
        <f t="shared" si="489"/>
        <v>Thu</v>
      </c>
      <c r="D3017" s="3">
        <f t="shared" si="490"/>
        <v>2014</v>
      </c>
      <c r="E3017" s="3">
        <f t="shared" si="491"/>
        <v>12</v>
      </c>
      <c r="G3017" s="23">
        <f t="shared" si="500"/>
        <v>93.42000000000013</v>
      </c>
      <c r="H3017" s="1">
        <v>95.8</v>
      </c>
      <c r="I3017" s="2">
        <v>100</v>
      </c>
      <c r="J3017" s="2">
        <v>105</v>
      </c>
      <c r="K3017" s="1">
        <f t="shared" si="495"/>
        <v>27.105024898143956</v>
      </c>
      <c r="L3017" s="22">
        <f t="shared" si="504"/>
        <v>0.95238095238095233</v>
      </c>
      <c r="M3017" s="22">
        <f t="shared" si="505"/>
        <v>0.53191489361702127</v>
      </c>
      <c r="O3017" s="3">
        <v>1</v>
      </c>
      <c r="P3017" s="3">
        <v>1</v>
      </c>
      <c r="R3017" s="4">
        <f t="shared" si="498"/>
        <v>22.624552463301178</v>
      </c>
      <c r="T3017" s="24" t="str">
        <f t="shared" si="501"/>
        <v/>
      </c>
      <c r="U3017" s="24" t="str">
        <f t="shared" si="502"/>
        <v/>
      </c>
      <c r="V3017" s="24" t="str">
        <f t="shared" si="503"/>
        <v/>
      </c>
    </row>
    <row r="3018" spans="1:22">
      <c r="A3018" s="2">
        <v>2993</v>
      </c>
      <c r="B3018" s="5">
        <v>40523</v>
      </c>
      <c r="C3018" s="17" t="str">
        <f t="shared" si="489"/>
        <v>Fri</v>
      </c>
      <c r="D3018" s="3">
        <f t="shared" si="490"/>
        <v>2014</v>
      </c>
      <c r="E3018" s="3">
        <f t="shared" si="491"/>
        <v>12</v>
      </c>
      <c r="G3018" s="23">
        <f t="shared" si="500"/>
        <v>93.320000000000135</v>
      </c>
      <c r="H3018" s="1">
        <v>95.4</v>
      </c>
      <c r="I3018" s="2">
        <v>99</v>
      </c>
      <c r="J3018" s="2">
        <v>106</v>
      </c>
      <c r="K3018" s="1">
        <f t="shared" si="495"/>
        <v>26.991851516523319</v>
      </c>
      <c r="L3018" s="22">
        <f t="shared" si="504"/>
        <v>0.93396226415094341</v>
      </c>
      <c r="M3018" s="22">
        <f t="shared" si="505"/>
        <v>0.52659574468085102</v>
      </c>
      <c r="O3018" s="3">
        <v>0</v>
      </c>
      <c r="P3018" s="3">
        <v>4</v>
      </c>
      <c r="R3018" s="4">
        <f t="shared" si="498"/>
        <v>21.975323281845338</v>
      </c>
      <c r="T3018" s="24" t="str">
        <f t="shared" si="501"/>
        <v/>
      </c>
      <c r="U3018" s="24" t="str">
        <f t="shared" si="502"/>
        <v/>
      </c>
      <c r="V3018" s="24" t="str">
        <f t="shared" si="503"/>
        <v/>
      </c>
    </row>
    <row r="3019" spans="1:22">
      <c r="A3019" s="2">
        <v>2994</v>
      </c>
      <c r="B3019" s="5">
        <v>40524</v>
      </c>
      <c r="C3019" s="17" t="str">
        <f t="shared" si="489"/>
        <v>Sat</v>
      </c>
      <c r="D3019" s="3">
        <f t="shared" si="490"/>
        <v>2014</v>
      </c>
      <c r="E3019" s="3">
        <f t="shared" si="491"/>
        <v>12</v>
      </c>
      <c r="G3019" s="23">
        <f t="shared" si="500"/>
        <v>93.220000000000141</v>
      </c>
      <c r="K3019" s="1" t="str">
        <f t="shared" si="495"/>
        <v/>
      </c>
      <c r="L3019" s="22" t="str">
        <f t="shared" si="504"/>
        <v/>
      </c>
      <c r="M3019" s="22" t="str">
        <f t="shared" si="505"/>
        <v/>
      </c>
      <c r="O3019" s="3">
        <v>0</v>
      </c>
      <c r="P3019" s="3">
        <v>7</v>
      </c>
      <c r="R3019" s="4" t="str">
        <f t="shared" si="498"/>
        <v/>
      </c>
      <c r="T3019" s="24" t="str">
        <f t="shared" si="501"/>
        <v/>
      </c>
      <c r="U3019" s="24" t="str">
        <f t="shared" si="502"/>
        <v/>
      </c>
      <c r="V3019" s="24" t="str">
        <f t="shared" si="503"/>
        <v/>
      </c>
    </row>
    <row r="3020" spans="1:22">
      <c r="A3020" s="2">
        <v>2995</v>
      </c>
      <c r="B3020" s="5">
        <v>40525</v>
      </c>
      <c r="C3020" s="17" t="str">
        <f t="shared" si="489"/>
        <v>Sun</v>
      </c>
      <c r="D3020" s="3">
        <f t="shared" si="490"/>
        <v>2014</v>
      </c>
      <c r="E3020" s="3">
        <f t="shared" si="491"/>
        <v>12</v>
      </c>
      <c r="G3020" s="23">
        <f t="shared" si="500"/>
        <v>93.120000000000147</v>
      </c>
      <c r="H3020" s="1">
        <v>95.6</v>
      </c>
      <c r="I3020" s="2">
        <v>100</v>
      </c>
      <c r="J3020" s="2">
        <v>106</v>
      </c>
      <c r="K3020" s="1">
        <f t="shared" si="495"/>
        <v>27.048438207333636</v>
      </c>
      <c r="L3020" s="22">
        <f t="shared" si="504"/>
        <v>0.94339622641509435</v>
      </c>
      <c r="M3020" s="22">
        <f t="shared" si="505"/>
        <v>0.53191489361702127</v>
      </c>
      <c r="O3020" s="3">
        <v>1</v>
      </c>
      <c r="P3020" s="3">
        <v>2</v>
      </c>
      <c r="R3020" s="4">
        <f t="shared" si="498"/>
        <v>22.689038974730682</v>
      </c>
      <c r="T3020" s="24" t="str">
        <f t="shared" si="501"/>
        <v/>
      </c>
      <c r="U3020" s="24" t="str">
        <f t="shared" si="502"/>
        <v/>
      </c>
      <c r="V3020" s="24" t="str">
        <f t="shared" si="503"/>
        <v/>
      </c>
    </row>
    <row r="3021" spans="1:22">
      <c r="A3021" s="2">
        <v>2996</v>
      </c>
      <c r="B3021" s="5">
        <v>40526</v>
      </c>
      <c r="C3021" s="17" t="str">
        <f t="shared" si="489"/>
        <v>Mon</v>
      </c>
      <c r="D3021" s="3">
        <f t="shared" si="490"/>
        <v>2014</v>
      </c>
      <c r="E3021" s="3">
        <f t="shared" si="491"/>
        <v>12</v>
      </c>
      <c r="G3021" s="23">
        <f t="shared" si="500"/>
        <v>93.020000000000152</v>
      </c>
      <c r="H3021" s="1">
        <v>96.5</v>
      </c>
      <c r="I3021" s="2">
        <v>100</v>
      </c>
      <c r="J3021" s="2">
        <v>106</v>
      </c>
      <c r="K3021" s="1">
        <f t="shared" si="495"/>
        <v>27.303078315980084</v>
      </c>
      <c r="L3021" s="22">
        <f t="shared" si="504"/>
        <v>0.94339622641509435</v>
      </c>
      <c r="M3021" s="22">
        <f t="shared" si="505"/>
        <v>0.53191489361702127</v>
      </c>
      <c r="O3021" s="3">
        <v>0</v>
      </c>
      <c r="P3021" s="3">
        <v>2</v>
      </c>
      <c r="R3021" s="4">
        <f t="shared" si="498"/>
        <v>22.400954673411945</v>
      </c>
      <c r="T3021" s="24" t="str">
        <f t="shared" si="501"/>
        <v/>
      </c>
      <c r="U3021" s="24" t="str">
        <f t="shared" si="502"/>
        <v/>
      </c>
      <c r="V3021" s="24" t="str">
        <f t="shared" si="503"/>
        <v/>
      </c>
    </row>
    <row r="3022" spans="1:22">
      <c r="A3022" s="2">
        <v>2997</v>
      </c>
      <c r="B3022" s="5">
        <v>40527</v>
      </c>
      <c r="C3022" s="17" t="str">
        <f t="shared" si="489"/>
        <v>Tue</v>
      </c>
      <c r="D3022" s="3">
        <f t="shared" si="490"/>
        <v>2014</v>
      </c>
      <c r="E3022" s="3">
        <f t="shared" si="491"/>
        <v>12</v>
      </c>
      <c r="G3022" s="23">
        <f t="shared" si="500"/>
        <v>92.920000000000158</v>
      </c>
      <c r="H3022" s="1">
        <v>95.5</v>
      </c>
      <c r="I3022" s="2">
        <v>100</v>
      </c>
      <c r="J3022" s="2">
        <v>106</v>
      </c>
      <c r="K3022" s="1">
        <f t="shared" si="495"/>
        <v>27.020144861928475</v>
      </c>
      <c r="L3022" s="22">
        <f t="shared" si="504"/>
        <v>0.94339622641509435</v>
      </c>
      <c r="M3022" s="22">
        <f t="shared" si="505"/>
        <v>0.53191489361702127</v>
      </c>
      <c r="O3022" s="3">
        <v>0</v>
      </c>
      <c r="P3022" s="3">
        <v>2</v>
      </c>
      <c r="R3022" s="4">
        <f t="shared" si="498"/>
        <v>22.721383518159715</v>
      </c>
      <c r="T3022" s="24" t="str">
        <f t="shared" si="501"/>
        <v/>
      </c>
      <c r="U3022" s="24" t="str">
        <f t="shared" si="502"/>
        <v/>
      </c>
      <c r="V3022" s="24" t="str">
        <f t="shared" si="503"/>
        <v/>
      </c>
    </row>
    <row r="3023" spans="1:22">
      <c r="A3023" s="2">
        <v>2998</v>
      </c>
      <c r="B3023" s="5">
        <v>40528</v>
      </c>
      <c r="C3023" s="17" t="str">
        <f t="shared" si="489"/>
        <v>Wed</v>
      </c>
      <c r="D3023" s="3">
        <f t="shared" si="490"/>
        <v>2014</v>
      </c>
      <c r="E3023" s="3">
        <f t="shared" si="491"/>
        <v>12</v>
      </c>
      <c r="G3023" s="23">
        <f t="shared" si="500"/>
        <v>92.820000000000164</v>
      </c>
      <c r="H3023" s="1">
        <v>95.3</v>
      </c>
      <c r="I3023" s="2">
        <v>100</v>
      </c>
      <c r="J3023" s="2">
        <v>106</v>
      </c>
      <c r="K3023" s="1">
        <f t="shared" si="495"/>
        <v>26.963558171118155</v>
      </c>
      <c r="L3023" s="22">
        <f t="shared" si="504"/>
        <v>0.94339622641509435</v>
      </c>
      <c r="M3023" s="22">
        <f t="shared" si="505"/>
        <v>0.53191489361702127</v>
      </c>
      <c r="O3023" s="3">
        <v>1</v>
      </c>
      <c r="P3023" s="3">
        <v>2</v>
      </c>
      <c r="R3023" s="4">
        <f t="shared" si="498"/>
        <v>22.786276243276525</v>
      </c>
      <c r="T3023" s="24" t="str">
        <f t="shared" si="501"/>
        <v/>
      </c>
      <c r="U3023" s="24" t="str">
        <f t="shared" si="502"/>
        <v/>
      </c>
      <c r="V3023" s="24" t="str">
        <f t="shared" si="503"/>
        <v/>
      </c>
    </row>
    <row r="3024" spans="1:22">
      <c r="A3024" s="2">
        <v>2999</v>
      </c>
      <c r="B3024" s="5">
        <v>40529</v>
      </c>
      <c r="C3024" s="17" t="str">
        <f t="shared" si="489"/>
        <v>Thu</v>
      </c>
      <c r="D3024" s="3">
        <f t="shared" si="490"/>
        <v>2014</v>
      </c>
      <c r="E3024" s="3">
        <f t="shared" si="491"/>
        <v>12</v>
      </c>
      <c r="G3024" s="23">
        <f t="shared" si="500"/>
        <v>92.720000000000169</v>
      </c>
      <c r="H3024" s="1">
        <v>95.5</v>
      </c>
      <c r="I3024" s="2">
        <v>100</v>
      </c>
      <c r="J3024" s="2">
        <v>106</v>
      </c>
      <c r="K3024" s="1">
        <f t="shared" si="495"/>
        <v>27.020144861928475</v>
      </c>
      <c r="L3024" s="22">
        <f t="shared" si="504"/>
        <v>0.94339622641509435</v>
      </c>
      <c r="M3024" s="22">
        <f t="shared" si="505"/>
        <v>0.53191489361702127</v>
      </c>
      <c r="O3024" s="3">
        <v>0</v>
      </c>
      <c r="P3024" s="3">
        <v>2</v>
      </c>
      <c r="R3024" s="4">
        <f t="shared" si="498"/>
        <v>22.721383518159715</v>
      </c>
      <c r="T3024" s="24" t="str">
        <f t="shared" si="501"/>
        <v/>
      </c>
      <c r="U3024" s="24" t="str">
        <f t="shared" si="502"/>
        <v/>
      </c>
      <c r="V3024" s="24" t="str">
        <f t="shared" si="503"/>
        <v/>
      </c>
    </row>
    <row r="3025" spans="1:22">
      <c r="A3025" s="2">
        <v>3000</v>
      </c>
      <c r="B3025" s="5">
        <v>40530</v>
      </c>
      <c r="C3025" s="17" t="str">
        <f t="shared" si="489"/>
        <v>Fri</v>
      </c>
      <c r="D3025" s="3">
        <f t="shared" si="490"/>
        <v>2014</v>
      </c>
      <c r="E3025" s="3">
        <f t="shared" si="491"/>
        <v>12</v>
      </c>
      <c r="G3025" s="23">
        <f t="shared" si="500"/>
        <v>92.620000000000175</v>
      </c>
      <c r="H3025" s="1">
        <v>95.4</v>
      </c>
      <c r="I3025" s="2">
        <v>100</v>
      </c>
      <c r="J3025" s="2">
        <v>106</v>
      </c>
      <c r="K3025" s="1">
        <f t="shared" si="495"/>
        <v>26.991851516523319</v>
      </c>
      <c r="L3025" s="22">
        <f t="shared" si="504"/>
        <v>0.94339622641509435</v>
      </c>
      <c r="M3025" s="22">
        <f t="shared" si="505"/>
        <v>0.53191489361702127</v>
      </c>
      <c r="O3025" s="3">
        <v>0</v>
      </c>
      <c r="P3025" s="3">
        <v>3</v>
      </c>
      <c r="R3025" s="4">
        <f t="shared" si="498"/>
        <v>22.7537958698559</v>
      </c>
      <c r="T3025" s="24" t="str">
        <f t="shared" si="501"/>
        <v/>
      </c>
      <c r="U3025" s="24" t="str">
        <f t="shared" si="502"/>
        <v/>
      </c>
      <c r="V3025" s="24" t="str">
        <f t="shared" si="503"/>
        <v/>
      </c>
    </row>
    <row r="3026" spans="1:22">
      <c r="A3026" s="2">
        <v>3001</v>
      </c>
      <c r="B3026" s="5">
        <v>40531</v>
      </c>
      <c r="C3026" s="17" t="str">
        <f t="shared" si="489"/>
        <v>Sat</v>
      </c>
      <c r="D3026" s="3">
        <f t="shared" si="490"/>
        <v>2014</v>
      </c>
      <c r="E3026" s="3">
        <f t="shared" si="491"/>
        <v>12</v>
      </c>
      <c r="G3026" s="23">
        <f t="shared" si="500"/>
        <v>92.520000000000181</v>
      </c>
      <c r="K3026" s="1" t="str">
        <f t="shared" si="495"/>
        <v/>
      </c>
      <c r="L3026" s="22" t="str">
        <f t="shared" si="504"/>
        <v/>
      </c>
      <c r="M3026" s="22" t="str">
        <f t="shared" si="505"/>
        <v/>
      </c>
      <c r="O3026" s="3">
        <v>1</v>
      </c>
      <c r="P3026" s="3">
        <v>5</v>
      </c>
      <c r="R3026" s="4" t="str">
        <f t="shared" si="498"/>
        <v/>
      </c>
      <c r="T3026" s="24" t="str">
        <f t="shared" si="501"/>
        <v/>
      </c>
      <c r="U3026" s="24" t="str">
        <f t="shared" si="502"/>
        <v/>
      </c>
      <c r="V3026" s="24" t="str">
        <f t="shared" si="503"/>
        <v/>
      </c>
    </row>
    <row r="3027" spans="1:22">
      <c r="A3027" s="2">
        <v>3002</v>
      </c>
      <c r="B3027" s="5">
        <v>40532</v>
      </c>
      <c r="C3027" s="17" t="str">
        <f t="shared" si="489"/>
        <v>Sun</v>
      </c>
      <c r="D3027" s="3">
        <f t="shared" si="490"/>
        <v>2014</v>
      </c>
      <c r="E3027" s="3">
        <f t="shared" si="491"/>
        <v>12</v>
      </c>
      <c r="G3027" s="23">
        <f t="shared" si="500"/>
        <v>92.420000000000186</v>
      </c>
      <c r="K3027" s="1" t="str">
        <f t="shared" si="495"/>
        <v/>
      </c>
      <c r="L3027" s="22" t="str">
        <f t="shared" si="504"/>
        <v/>
      </c>
      <c r="M3027" s="22" t="str">
        <f t="shared" si="505"/>
        <v/>
      </c>
      <c r="O3027" s="3">
        <v>0</v>
      </c>
      <c r="P3027" s="3">
        <v>3</v>
      </c>
      <c r="R3027" s="4" t="str">
        <f t="shared" si="498"/>
        <v/>
      </c>
      <c r="T3027" s="24" t="str">
        <f t="shared" si="501"/>
        <v/>
      </c>
      <c r="U3027" s="24" t="str">
        <f t="shared" si="502"/>
        <v/>
      </c>
      <c r="V3027" s="24" t="str">
        <f t="shared" si="503"/>
        <v/>
      </c>
    </row>
    <row r="3028" spans="1:22">
      <c r="A3028" s="2">
        <v>3003</v>
      </c>
      <c r="B3028" s="5">
        <v>40533</v>
      </c>
      <c r="C3028" s="17" t="str">
        <f t="shared" ref="C3028:C3038" si="506">TEXT(B3028,"ddd")</f>
        <v>Mon</v>
      </c>
      <c r="D3028" s="3">
        <f t="shared" ref="D3028:D3038" si="507">YEAR(B3028)</f>
        <v>2014</v>
      </c>
      <c r="E3028" s="3">
        <f t="shared" ref="E3028:E3038" si="508">MONTH(B3028)</f>
        <v>12</v>
      </c>
      <c r="G3028" s="23">
        <f t="shared" si="500"/>
        <v>92.320000000000192</v>
      </c>
      <c r="H3028" s="1">
        <v>95.8</v>
      </c>
      <c r="I3028" s="2">
        <v>100</v>
      </c>
      <c r="J3028" s="2">
        <v>107</v>
      </c>
      <c r="K3028" s="1">
        <f t="shared" si="495"/>
        <v>27.105024898143956</v>
      </c>
      <c r="L3028" s="22">
        <f t="shared" si="504"/>
        <v>0.93457943925233644</v>
      </c>
      <c r="M3028" s="22">
        <f t="shared" si="505"/>
        <v>0.53191489361702127</v>
      </c>
      <c r="O3028" s="3">
        <v>1</v>
      </c>
      <c r="P3028" s="3">
        <v>3</v>
      </c>
      <c r="R3028" s="4">
        <f t="shared" si="498"/>
        <v>22.624552463301178</v>
      </c>
      <c r="T3028" s="24" t="str">
        <f t="shared" si="501"/>
        <v/>
      </c>
      <c r="U3028" s="24" t="str">
        <f t="shared" si="502"/>
        <v/>
      </c>
      <c r="V3028" s="24" t="str">
        <f t="shared" si="503"/>
        <v/>
      </c>
    </row>
    <row r="3029" spans="1:22">
      <c r="A3029" s="2">
        <v>3004</v>
      </c>
      <c r="B3029" s="5">
        <v>40534</v>
      </c>
      <c r="C3029" s="17" t="str">
        <f t="shared" si="506"/>
        <v>Tue</v>
      </c>
      <c r="D3029" s="3">
        <f t="shared" si="507"/>
        <v>2014</v>
      </c>
      <c r="E3029" s="3">
        <f t="shared" si="508"/>
        <v>12</v>
      </c>
      <c r="G3029" s="23">
        <f t="shared" si="500"/>
        <v>92.220000000000198</v>
      </c>
      <c r="H3029" s="1">
        <v>95.5</v>
      </c>
      <c r="I3029" s="2">
        <v>101</v>
      </c>
      <c r="J3029" s="2">
        <v>106</v>
      </c>
      <c r="K3029" s="1">
        <f t="shared" si="495"/>
        <v>27.020144861928475</v>
      </c>
      <c r="L3029" s="22">
        <f t="shared" si="504"/>
        <v>0.95283018867924529</v>
      </c>
      <c r="M3029" s="22">
        <f t="shared" si="505"/>
        <v>0.53723404255319152</v>
      </c>
      <c r="O3029" s="3">
        <v>0</v>
      </c>
      <c r="P3029" s="3">
        <v>3</v>
      </c>
      <c r="R3029" s="4">
        <f t="shared" si="498"/>
        <v>23.49904095162783</v>
      </c>
      <c r="T3029" s="24" t="str">
        <f t="shared" si="501"/>
        <v/>
      </c>
      <c r="U3029" s="24" t="str">
        <f t="shared" si="502"/>
        <v/>
      </c>
      <c r="V3029" s="24" t="str">
        <f t="shared" si="503"/>
        <v/>
      </c>
    </row>
    <row r="3030" spans="1:22">
      <c r="A3030" s="2">
        <v>3005</v>
      </c>
      <c r="B3030" s="5">
        <v>40535</v>
      </c>
      <c r="C3030" s="17" t="str">
        <f t="shared" si="506"/>
        <v>Wed</v>
      </c>
      <c r="D3030" s="3">
        <f t="shared" si="507"/>
        <v>2014</v>
      </c>
      <c r="E3030" s="3">
        <f t="shared" si="508"/>
        <v>12</v>
      </c>
      <c r="G3030" s="23">
        <f t="shared" si="500"/>
        <v>92.120000000000203</v>
      </c>
      <c r="H3030" s="1">
        <v>95.8</v>
      </c>
      <c r="I3030" s="2">
        <v>100</v>
      </c>
      <c r="J3030" s="2">
        <v>106</v>
      </c>
      <c r="K3030" s="1">
        <f t="shared" si="495"/>
        <v>27.105024898143956</v>
      </c>
      <c r="L3030" s="22">
        <f t="shared" si="504"/>
        <v>0.94339622641509435</v>
      </c>
      <c r="M3030" s="22">
        <f t="shared" si="505"/>
        <v>0.53191489361702127</v>
      </c>
      <c r="O3030" s="3">
        <v>0</v>
      </c>
      <c r="P3030" s="3">
        <v>3</v>
      </c>
      <c r="R3030" s="4">
        <f t="shared" si="498"/>
        <v>22.624552463301178</v>
      </c>
      <c r="T3030" s="24" t="str">
        <f t="shared" si="501"/>
        <v/>
      </c>
      <c r="U3030" s="24" t="str">
        <f t="shared" si="502"/>
        <v/>
      </c>
      <c r="V3030" s="24" t="str">
        <f t="shared" si="503"/>
        <v/>
      </c>
    </row>
    <row r="3031" spans="1:22">
      <c r="A3031" s="2">
        <v>3006</v>
      </c>
      <c r="B3031" s="5">
        <v>40536</v>
      </c>
      <c r="C3031" s="17" t="str">
        <f t="shared" si="506"/>
        <v>Thu</v>
      </c>
      <c r="D3031" s="3">
        <f t="shared" si="507"/>
        <v>2014</v>
      </c>
      <c r="E3031" s="3">
        <f t="shared" si="508"/>
        <v>12</v>
      </c>
      <c r="G3031" s="23">
        <f t="shared" si="500"/>
        <v>92.020000000000209</v>
      </c>
      <c r="K3031" s="1" t="str">
        <f t="shared" si="495"/>
        <v/>
      </c>
      <c r="L3031" s="22" t="str">
        <f t="shared" si="504"/>
        <v/>
      </c>
      <c r="M3031" s="22" t="str">
        <f t="shared" si="505"/>
        <v/>
      </c>
      <c r="O3031" s="3">
        <v>1</v>
      </c>
      <c r="P3031" s="3">
        <v>3</v>
      </c>
      <c r="R3031" s="4" t="str">
        <f t="shared" si="498"/>
        <v/>
      </c>
      <c r="T3031" s="24" t="str">
        <f t="shared" si="501"/>
        <v/>
      </c>
      <c r="U3031" s="24" t="str">
        <f t="shared" si="502"/>
        <v/>
      </c>
      <c r="V3031" s="24" t="str">
        <f t="shared" si="503"/>
        <v/>
      </c>
    </row>
    <row r="3032" spans="1:22">
      <c r="A3032" s="2">
        <v>3007</v>
      </c>
      <c r="B3032" s="5">
        <v>40537</v>
      </c>
      <c r="C3032" s="17" t="str">
        <f t="shared" si="506"/>
        <v>Fri</v>
      </c>
      <c r="D3032" s="3">
        <f t="shared" si="507"/>
        <v>2014</v>
      </c>
      <c r="E3032" s="3">
        <f t="shared" si="508"/>
        <v>12</v>
      </c>
      <c r="G3032" s="23">
        <f t="shared" si="500"/>
        <v>91.920000000000215</v>
      </c>
      <c r="H3032" s="1">
        <v>96.5</v>
      </c>
      <c r="K3032" s="1">
        <f t="shared" si="495"/>
        <v>27.303078315980084</v>
      </c>
      <c r="L3032" s="22" t="str">
        <f t="shared" si="504"/>
        <v/>
      </c>
      <c r="M3032" s="22" t="str">
        <f t="shared" si="505"/>
        <v/>
      </c>
      <c r="O3032" s="3">
        <v>1</v>
      </c>
      <c r="P3032" s="3">
        <v>3</v>
      </c>
      <c r="R3032" s="4" t="str">
        <f t="shared" si="498"/>
        <v/>
      </c>
      <c r="T3032" s="24" t="str">
        <f t="shared" si="501"/>
        <v/>
      </c>
      <c r="U3032" s="24" t="str">
        <f t="shared" si="502"/>
        <v/>
      </c>
      <c r="V3032" s="24" t="str">
        <f t="shared" si="503"/>
        <v/>
      </c>
    </row>
    <row r="3033" spans="1:22">
      <c r="A3033" s="2">
        <v>3008</v>
      </c>
      <c r="B3033" s="5">
        <v>40538</v>
      </c>
      <c r="C3033" s="17" t="str">
        <f t="shared" si="506"/>
        <v>Sat</v>
      </c>
      <c r="D3033" s="3">
        <f t="shared" si="507"/>
        <v>2014</v>
      </c>
      <c r="E3033" s="3">
        <f t="shared" si="508"/>
        <v>12</v>
      </c>
      <c r="G3033" s="23">
        <f t="shared" si="500"/>
        <v>91.820000000000221</v>
      </c>
      <c r="H3033" s="1">
        <v>96.4</v>
      </c>
      <c r="K3033" s="1">
        <f t="shared" si="495"/>
        <v>27.274784970574924</v>
      </c>
      <c r="L3033" s="22" t="str">
        <f t="shared" si="504"/>
        <v/>
      </c>
      <c r="M3033" s="22" t="str">
        <f t="shared" si="505"/>
        <v/>
      </c>
      <c r="O3033" s="3">
        <v>0</v>
      </c>
      <c r="P3033" s="3">
        <v>3</v>
      </c>
      <c r="R3033" s="4" t="str">
        <f t="shared" si="498"/>
        <v/>
      </c>
      <c r="T3033" s="24" t="str">
        <f t="shared" si="501"/>
        <v/>
      </c>
      <c r="U3033" s="24" t="str">
        <f t="shared" si="502"/>
        <v/>
      </c>
      <c r="V3033" s="24" t="str">
        <f t="shared" si="503"/>
        <v/>
      </c>
    </row>
    <row r="3034" spans="1:22">
      <c r="A3034" s="2">
        <v>3009</v>
      </c>
      <c r="B3034" s="5">
        <v>40539</v>
      </c>
      <c r="C3034" s="17" t="str">
        <f t="shared" si="506"/>
        <v>Sun</v>
      </c>
      <c r="D3034" s="3">
        <f t="shared" si="507"/>
        <v>2014</v>
      </c>
      <c r="E3034" s="3">
        <f t="shared" si="508"/>
        <v>12</v>
      </c>
      <c r="G3034" s="23">
        <f t="shared" si="500"/>
        <v>91.720000000000226</v>
      </c>
      <c r="H3034" s="1">
        <v>95.7</v>
      </c>
      <c r="K3034" s="1">
        <f t="shared" si="495"/>
        <v>27.076731552738799</v>
      </c>
      <c r="L3034" s="22" t="str">
        <f t="shared" si="504"/>
        <v/>
      </c>
      <c r="M3034" s="22" t="str">
        <f t="shared" si="505"/>
        <v/>
      </c>
      <c r="O3034" s="3">
        <v>0</v>
      </c>
      <c r="P3034" s="3">
        <v>2</v>
      </c>
      <c r="R3034" s="4" t="str">
        <f t="shared" si="498"/>
        <v/>
      </c>
      <c r="T3034" s="24" t="str">
        <f t="shared" si="501"/>
        <v/>
      </c>
      <c r="U3034" s="24" t="str">
        <f t="shared" si="502"/>
        <v/>
      </c>
      <c r="V3034" s="24" t="str">
        <f t="shared" si="503"/>
        <v/>
      </c>
    </row>
    <row r="3035" spans="1:22">
      <c r="A3035" s="2">
        <v>3010</v>
      </c>
      <c r="B3035" s="5">
        <v>40540</v>
      </c>
      <c r="C3035" s="17" t="str">
        <f t="shared" si="506"/>
        <v>Mon</v>
      </c>
      <c r="D3035" s="3">
        <f t="shared" si="507"/>
        <v>2014</v>
      </c>
      <c r="E3035" s="3">
        <f t="shared" si="508"/>
        <v>12</v>
      </c>
      <c r="G3035" s="23">
        <f t="shared" si="500"/>
        <v>91.620000000000232</v>
      </c>
      <c r="H3035" s="1">
        <v>95.9</v>
      </c>
      <c r="I3035" s="2">
        <v>100</v>
      </c>
      <c r="J3035" s="2">
        <v>106</v>
      </c>
      <c r="K3035" s="1">
        <f t="shared" si="495"/>
        <v>27.13331824354912</v>
      </c>
      <c r="L3035" s="22">
        <f t="shared" si="504"/>
        <v>0.94339622641509435</v>
      </c>
      <c r="M3035" s="22">
        <f t="shared" si="505"/>
        <v>0.53191489361702127</v>
      </c>
      <c r="O3035" s="3">
        <v>0</v>
      </c>
      <c r="P3035" s="3">
        <v>0</v>
      </c>
      <c r="R3035" s="4">
        <f t="shared" si="498"/>
        <v>22.5924100728285</v>
      </c>
      <c r="T3035" s="24" t="str">
        <f t="shared" si="501"/>
        <v/>
      </c>
      <c r="U3035" s="24" t="str">
        <f t="shared" si="502"/>
        <v/>
      </c>
      <c r="V3035" s="24" t="str">
        <f t="shared" si="503"/>
        <v/>
      </c>
    </row>
    <row r="3036" spans="1:22">
      <c r="A3036" s="2">
        <v>3011</v>
      </c>
      <c r="B3036" s="5">
        <v>40541</v>
      </c>
      <c r="C3036" s="17" t="str">
        <f t="shared" si="506"/>
        <v>Tue</v>
      </c>
      <c r="D3036" s="3">
        <f t="shared" si="507"/>
        <v>2014</v>
      </c>
      <c r="E3036" s="3">
        <f t="shared" si="508"/>
        <v>12</v>
      </c>
      <c r="G3036" s="23">
        <f t="shared" si="500"/>
        <v>91.520000000000238</v>
      </c>
      <c r="H3036" s="1">
        <v>95.6</v>
      </c>
      <c r="I3036" s="2">
        <v>100</v>
      </c>
      <c r="J3036" s="2">
        <v>106</v>
      </c>
      <c r="K3036" s="1">
        <f t="shared" si="495"/>
        <v>27.048438207333636</v>
      </c>
      <c r="L3036" s="22">
        <f t="shared" si="504"/>
        <v>0.94339622641509435</v>
      </c>
      <c r="M3036" s="22">
        <f t="shared" si="505"/>
        <v>0.53191489361702127</v>
      </c>
      <c r="O3036" s="3">
        <v>0</v>
      </c>
      <c r="P3036" s="3">
        <v>1</v>
      </c>
      <c r="R3036" s="4">
        <f t="shared" si="498"/>
        <v>22.689038974730682</v>
      </c>
      <c r="T3036" s="24" t="str">
        <f t="shared" si="501"/>
        <v/>
      </c>
      <c r="U3036" s="24" t="str">
        <f t="shared" si="502"/>
        <v/>
      </c>
      <c r="V3036" s="24" t="str">
        <f t="shared" si="503"/>
        <v/>
      </c>
    </row>
    <row r="3037" spans="1:22">
      <c r="A3037" s="2">
        <v>3012</v>
      </c>
      <c r="B3037" s="5">
        <v>40542</v>
      </c>
      <c r="C3037" s="17" t="str">
        <f t="shared" si="506"/>
        <v>Wed</v>
      </c>
      <c r="D3037" s="3">
        <f t="shared" si="507"/>
        <v>2014</v>
      </c>
      <c r="E3037" s="3">
        <f t="shared" si="508"/>
        <v>12</v>
      </c>
      <c r="G3037" s="23">
        <f t="shared" si="500"/>
        <v>91.420000000000243</v>
      </c>
      <c r="H3037" s="1">
        <v>96.1</v>
      </c>
      <c r="I3037" s="2">
        <v>101</v>
      </c>
      <c r="J3037" s="2">
        <v>107</v>
      </c>
      <c r="K3037" s="1">
        <f t="shared" si="495"/>
        <v>27.18990493435944</v>
      </c>
      <c r="L3037" s="22">
        <f t="shared" si="504"/>
        <v>0.94392523364485981</v>
      </c>
      <c r="M3037" s="22">
        <f t="shared" si="505"/>
        <v>0.53723404255319152</v>
      </c>
      <c r="O3037" s="3">
        <v>1</v>
      </c>
      <c r="P3037" s="3">
        <v>2</v>
      </c>
      <c r="R3037" s="4">
        <f t="shared" si="498"/>
        <v>23.301128104895501</v>
      </c>
      <c r="T3037" s="24" t="str">
        <f t="shared" si="501"/>
        <v/>
      </c>
      <c r="U3037" s="24" t="str">
        <f t="shared" si="502"/>
        <v/>
      </c>
      <c r="V3037" s="24" t="str">
        <f t="shared" si="503"/>
        <v/>
      </c>
    </row>
    <row r="3038" spans="1:22">
      <c r="A3038" s="2">
        <v>3013</v>
      </c>
      <c r="B3038" s="5">
        <v>40543</v>
      </c>
      <c r="C3038" s="17" t="str">
        <f t="shared" si="506"/>
        <v>Thu</v>
      </c>
      <c r="D3038" s="3">
        <f t="shared" si="507"/>
        <v>2015</v>
      </c>
      <c r="E3038" s="3">
        <f t="shared" si="508"/>
        <v>1</v>
      </c>
      <c r="H3038" s="1">
        <v>96.6</v>
      </c>
      <c r="I3038" s="2">
        <v>101</v>
      </c>
      <c r="J3038" s="2">
        <v>107</v>
      </c>
      <c r="K3038" s="1">
        <f t="shared" si="495"/>
        <v>27.331371661385241</v>
      </c>
      <c r="L3038" s="22">
        <f t="shared" si="504"/>
        <v>0.94392523364485981</v>
      </c>
      <c r="M3038" s="22">
        <f t="shared" si="505"/>
        <v>0.53723404255319152</v>
      </c>
      <c r="O3038" s="3">
        <v>0</v>
      </c>
      <c r="P3038" s="3">
        <v>5</v>
      </c>
      <c r="R3038" s="4">
        <f t="shared" si="498"/>
        <v>23.138078787582373</v>
      </c>
      <c r="T3038" s="24" t="str">
        <f t="shared" si="501"/>
        <v/>
      </c>
      <c r="U3038" s="24" t="str">
        <f t="shared" si="502"/>
        <v/>
      </c>
      <c r="V3038" s="24" t="str">
        <f t="shared" si="503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1">
        <f t="shared" si="495"/>
        <v>27.416251697600728</v>
      </c>
      <c r="L3039" s="22">
        <f t="shared" si="504"/>
        <v>0.95327102803738317</v>
      </c>
      <c r="M3039" s="22">
        <f t="shared" si="505"/>
        <v>0.54255319148936165</v>
      </c>
      <c r="O3039" s="3">
        <v>1</v>
      </c>
      <c r="P3039" s="3">
        <v>2</v>
      </c>
      <c r="R3039" s="4">
        <f t="shared" si="498"/>
        <v>23.807478800584775</v>
      </c>
      <c r="T3039" s="24" t="e">
        <f t="shared" si="501"/>
        <v>#N/A</v>
      </c>
      <c r="U3039" s="24">
        <f t="shared" si="502"/>
        <v>84</v>
      </c>
      <c r="V3039" s="24" t="e">
        <f t="shared" si="503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1">
        <f t="shared" si="495"/>
        <v>27.076731552738799</v>
      </c>
      <c r="L3040" s="22">
        <f t="shared" si="504"/>
        <v>0.93457943925233644</v>
      </c>
      <c r="M3040" s="22">
        <f t="shared" si="505"/>
        <v>0.53191489361702127</v>
      </c>
      <c r="O3040" s="3">
        <v>0</v>
      </c>
      <c r="P3040" s="3">
        <v>6</v>
      </c>
      <c r="R3040" s="4">
        <f t="shared" si="498"/>
        <v>22.656762027003687</v>
      </c>
      <c r="T3040" s="24" t="str">
        <f t="shared" si="501"/>
        <v/>
      </c>
      <c r="U3040" s="24" t="str">
        <f t="shared" si="502"/>
        <v/>
      </c>
      <c r="V3040" s="24" t="str">
        <f t="shared" si="503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1">
        <f t="shared" si="495"/>
        <v>27.274784970574924</v>
      </c>
      <c r="L3041" s="22">
        <f t="shared" si="504"/>
        <v>0.95327102803738317</v>
      </c>
      <c r="M3041" s="22">
        <f t="shared" si="505"/>
        <v>0.54255319148936165</v>
      </c>
      <c r="O3041" s="3">
        <v>1</v>
      </c>
      <c r="P3041" s="3">
        <v>1</v>
      </c>
      <c r="R3041" s="4">
        <f t="shared" si="498"/>
        <v>23.973492694778674</v>
      </c>
      <c r="T3041" s="24" t="str">
        <f t="shared" si="501"/>
        <v/>
      </c>
      <c r="U3041" s="24" t="str">
        <f t="shared" si="502"/>
        <v/>
      </c>
      <c r="V3041" s="24" t="str">
        <f t="shared" si="503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1">
        <f t="shared" si="495"/>
        <v>27.076731552738799</v>
      </c>
      <c r="L3042" s="22">
        <f t="shared" si="504"/>
        <v>0.95283018867924529</v>
      </c>
      <c r="M3042" s="22">
        <f t="shared" si="505"/>
        <v>0.53723404255319152</v>
      </c>
      <c r="O3042" s="3">
        <v>0</v>
      </c>
      <c r="P3042" s="3">
        <v>0</v>
      </c>
      <c r="Q3042" s="3">
        <v>5893</v>
      </c>
      <c r="R3042" s="4">
        <f t="shared" si="498"/>
        <v>23.432794262073745</v>
      </c>
      <c r="T3042" s="24" t="str">
        <f t="shared" si="501"/>
        <v/>
      </c>
      <c r="U3042" s="24" t="str">
        <f t="shared" si="502"/>
        <v/>
      </c>
      <c r="V3042" s="24" t="str">
        <f t="shared" si="503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1">
        <f t="shared" si="495"/>
        <v>27.359665006790404</v>
      </c>
      <c r="L3043" s="22" t="str">
        <f t="shared" si="504"/>
        <v/>
      </c>
      <c r="M3043" s="22" t="str">
        <f t="shared" si="505"/>
        <v/>
      </c>
      <c r="O3043" s="3">
        <v>1</v>
      </c>
      <c r="P3043" s="3">
        <v>0</v>
      </c>
      <c r="Q3043" s="3">
        <v>6567</v>
      </c>
      <c r="R3043" s="4" t="str">
        <f t="shared" si="498"/>
        <v/>
      </c>
      <c r="T3043" s="24" t="str">
        <f t="shared" si="501"/>
        <v/>
      </c>
      <c r="U3043" s="24" t="str">
        <f t="shared" si="502"/>
        <v/>
      </c>
      <c r="V3043" s="24" t="str">
        <f t="shared" si="503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1">
        <f t="shared" si="495"/>
        <v>27.076731552738799</v>
      </c>
      <c r="L3044" s="22">
        <f t="shared" si="504"/>
        <v>0.94339622641509435</v>
      </c>
      <c r="M3044" s="22">
        <f t="shared" si="505"/>
        <v>0.53191489361702127</v>
      </c>
      <c r="O3044" s="3">
        <v>0</v>
      </c>
      <c r="P3044" s="3">
        <v>3</v>
      </c>
      <c r="Q3044" s="3">
        <v>7733</v>
      </c>
      <c r="R3044" s="4">
        <f t="shared" si="498"/>
        <v>22.656762027003687</v>
      </c>
      <c r="T3044" s="24" t="str">
        <f t="shared" si="501"/>
        <v/>
      </c>
      <c r="U3044" s="24" t="str">
        <f t="shared" si="502"/>
        <v/>
      </c>
      <c r="V3044" s="24" t="str">
        <f t="shared" si="503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1">
        <f t="shared" si="495"/>
        <v>27.218198279764604</v>
      </c>
      <c r="L3045" s="22">
        <f t="shared" si="504"/>
        <v>0.95327102803738317</v>
      </c>
      <c r="M3045" s="22">
        <f t="shared" si="505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1"/>
        <v/>
      </c>
      <c r="U3045" s="24" t="str">
        <f t="shared" si="502"/>
        <v/>
      </c>
      <c r="V3045" s="24" t="str">
        <f t="shared" si="503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1">
        <f t="shared" si="495"/>
        <v>27.444545043005888</v>
      </c>
      <c r="L3046" s="22">
        <f t="shared" si="504"/>
        <v>0.93396226415094341</v>
      </c>
      <c r="M3046" s="22">
        <f t="shared" si="505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1"/>
        <v/>
      </c>
      <c r="U3046" s="24" t="str">
        <f t="shared" si="502"/>
        <v/>
      </c>
      <c r="V3046" s="24" t="str">
        <f t="shared" si="503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1">
        <f t="shared" si="495"/>
        <v>27.331371661385241</v>
      </c>
      <c r="L3047" s="22" t="str">
        <f t="shared" si="504"/>
        <v/>
      </c>
      <c r="M3047" s="22" t="str">
        <f t="shared" si="505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1"/>
        <v/>
      </c>
      <c r="U3047" s="24" t="str">
        <f t="shared" si="502"/>
        <v/>
      </c>
      <c r="V3047" s="24" t="str">
        <f t="shared" si="503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1" t="str">
        <f t="shared" si="495"/>
        <v/>
      </c>
      <c r="L3048" s="22" t="str">
        <f t="shared" si="504"/>
        <v/>
      </c>
      <c r="M3048" s="22" t="str">
        <f t="shared" si="505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1"/>
        <v/>
      </c>
      <c r="U3048" s="24" t="str">
        <f t="shared" si="502"/>
        <v/>
      </c>
      <c r="V3048" s="24" t="str">
        <f t="shared" si="503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1">
        <f t="shared" ref="K3049:K3117" si="514">IF(H3049="","",H3049/1.88^2)</f>
        <v>27.444545043005888</v>
      </c>
      <c r="L3049" s="22">
        <f t="shared" si="504"/>
        <v>0.95327102803738317</v>
      </c>
      <c r="M3049" s="22">
        <f t="shared" si="505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1"/>
        <v>75</v>
      </c>
      <c r="U3049" s="24" t="e">
        <f t="shared" si="502"/>
        <v>#N/A</v>
      </c>
      <c r="V3049" s="24" t="e">
        <f t="shared" si="503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1">
        <f t="shared" si="514"/>
        <v>27.16161158895428</v>
      </c>
      <c r="L3050" s="22">
        <f t="shared" si="504"/>
        <v>0.95327102803738317</v>
      </c>
      <c r="M3050" s="22">
        <f t="shared" si="505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1"/>
        <v>77</v>
      </c>
      <c r="U3050" s="24" t="e">
        <f t="shared" si="502"/>
        <v>#N/A</v>
      </c>
      <c r="V3050" s="24" t="e">
        <f t="shared" si="503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1">
        <f t="shared" si="514"/>
        <v>27.18990493435944</v>
      </c>
      <c r="L3051" s="22">
        <f t="shared" si="504"/>
        <v>0.95283018867924529</v>
      </c>
      <c r="M3051" s="22">
        <f t="shared" si="505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1"/>
        <v>#N/A</v>
      </c>
      <c r="U3051" s="24" t="e">
        <f t="shared" si="502"/>
        <v>#N/A</v>
      </c>
      <c r="V3051" s="24">
        <f t="shared" si="503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1">
        <f t="shared" si="514"/>
        <v>27.303078315980084</v>
      </c>
      <c r="L3052" s="22">
        <f t="shared" si="504"/>
        <v>0.94339622641509435</v>
      </c>
      <c r="M3052" s="22">
        <f t="shared" si="505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1"/>
        <v>#N/A</v>
      </c>
      <c r="U3052" s="24" t="e">
        <f t="shared" si="502"/>
        <v>#N/A</v>
      </c>
      <c r="V3052" s="24">
        <f t="shared" si="503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1">
        <f t="shared" si="514"/>
        <v>27.13331824354912</v>
      </c>
      <c r="L3053" s="22">
        <f t="shared" si="504"/>
        <v>0.94392523364485981</v>
      </c>
      <c r="M3053" s="22">
        <f t="shared" si="505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1"/>
        <v/>
      </c>
      <c r="U3053" s="24" t="str">
        <f t="shared" si="502"/>
        <v/>
      </c>
      <c r="V3053" s="24" t="str">
        <f t="shared" si="503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1" t="str">
        <f t="shared" si="514"/>
        <v/>
      </c>
      <c r="L3054" s="22" t="str">
        <f t="shared" si="504"/>
        <v/>
      </c>
      <c r="M3054" s="22" t="str">
        <f t="shared" si="505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1"/>
        <v/>
      </c>
      <c r="U3054" s="24" t="str">
        <f t="shared" si="502"/>
        <v/>
      </c>
      <c r="V3054" s="24" t="str">
        <f t="shared" si="503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1" t="str">
        <f t="shared" si="514"/>
        <v/>
      </c>
      <c r="L3055" s="22" t="str">
        <f t="shared" si="504"/>
        <v/>
      </c>
      <c r="M3055" s="22" t="str">
        <f t="shared" si="505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1"/>
        <v/>
      </c>
      <c r="U3055" s="24" t="str">
        <f t="shared" si="502"/>
        <v/>
      </c>
      <c r="V3055" s="24" t="str">
        <f t="shared" si="503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1">
        <f t="shared" si="514"/>
        <v>27.105024898143956</v>
      </c>
      <c r="L3056" s="22">
        <f t="shared" si="504"/>
        <v>0.92523364485981308</v>
      </c>
      <c r="M3056" s="22">
        <f t="shared" si="505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1"/>
        <v/>
      </c>
      <c r="U3056" s="24" t="str">
        <f t="shared" si="502"/>
        <v/>
      </c>
      <c r="V3056" s="24" t="str">
        <f t="shared" si="503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1">
        <f t="shared" si="514"/>
        <v>27.048438207333636</v>
      </c>
      <c r="L3057" s="22">
        <f t="shared" si="504"/>
        <v>0.93396226415094341</v>
      </c>
      <c r="M3057" s="22">
        <f t="shared" si="505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1"/>
        <v/>
      </c>
      <c r="U3057" s="24" t="str">
        <f t="shared" si="502"/>
        <v/>
      </c>
      <c r="V3057" s="24" t="str">
        <f t="shared" si="503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1">
        <f t="shared" si="514"/>
        <v>27.076731552738799</v>
      </c>
      <c r="L3058" s="22">
        <f t="shared" si="504"/>
        <v>0.94339622641509435</v>
      </c>
      <c r="M3058" s="22">
        <f t="shared" si="505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1"/>
        <v/>
      </c>
      <c r="U3058" s="24" t="str">
        <f t="shared" si="502"/>
        <v/>
      </c>
      <c r="V3058" s="24" t="str">
        <f t="shared" si="503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1">
        <f t="shared" si="514"/>
        <v>27.24649162516976</v>
      </c>
      <c r="L3059" s="22">
        <f t="shared" si="504"/>
        <v>0.95327102803738317</v>
      </c>
      <c r="M3059" s="22">
        <f t="shared" si="505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1"/>
        <v/>
      </c>
      <c r="U3059" s="24" t="str">
        <f t="shared" si="502"/>
        <v/>
      </c>
      <c r="V3059" s="24" t="str">
        <f t="shared" si="503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1">
        <f t="shared" si="514"/>
        <v>27.16161158895428</v>
      </c>
      <c r="L3060" s="22">
        <f t="shared" si="504"/>
        <v>0.96226415094339623</v>
      </c>
      <c r="M3060" s="22">
        <f t="shared" si="505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1"/>
        <v/>
      </c>
      <c r="U3060" s="24" t="str">
        <f t="shared" si="502"/>
        <v/>
      </c>
      <c r="V3060" s="24" t="str">
        <f t="shared" si="503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1" t="str">
        <f t="shared" si="514"/>
        <v/>
      </c>
      <c r="L3061" s="22" t="str">
        <f t="shared" si="504"/>
        <v/>
      </c>
      <c r="M3061" s="22" t="str">
        <f t="shared" si="505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1"/>
        <v/>
      </c>
      <c r="U3061" s="24" t="str">
        <f t="shared" si="502"/>
        <v/>
      </c>
      <c r="V3061" s="24" t="str">
        <f t="shared" si="503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1" t="str">
        <f t="shared" si="514"/>
        <v/>
      </c>
      <c r="L3062" s="22" t="str">
        <f t="shared" si="504"/>
        <v/>
      </c>
      <c r="M3062" s="22" t="str">
        <f t="shared" si="505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1"/>
        <v/>
      </c>
      <c r="U3062" s="24" t="str">
        <f t="shared" si="502"/>
        <v/>
      </c>
      <c r="V3062" s="24" t="str">
        <f t="shared" si="503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1" t="str">
        <f t="shared" si="514"/>
        <v/>
      </c>
      <c r="L3063" s="22" t="str">
        <f t="shared" si="504"/>
        <v/>
      </c>
      <c r="M3063" s="22" t="str">
        <f t="shared" si="505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5">IF(F3063="","",IF(F3063&lt;80,F3063,NA()))</f>
        <v/>
      </c>
      <c r="U3063" s="24" t="str">
        <f t="shared" ref="U3063:U3106" si="516">IF(F3063="","",IF(AND(F3063&lt;100,F3063&gt;=80),F3063,NA()))</f>
        <v/>
      </c>
      <c r="V3063" s="24" t="str">
        <f t="shared" ref="V3063:V3106" si="517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1">
        <f t="shared" si="514"/>
        <v>27.274784970574924</v>
      </c>
      <c r="L3064" s="22">
        <f t="shared" si="504"/>
        <v>0.94339622641509435</v>
      </c>
      <c r="M3064" s="22">
        <f t="shared" si="505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5"/>
        <v/>
      </c>
      <c r="U3064" s="24" t="str">
        <f t="shared" si="516"/>
        <v/>
      </c>
      <c r="V3064" s="24" t="str">
        <f t="shared" si="517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1">
        <f t="shared" si="514"/>
        <v>27.24649162516976</v>
      </c>
      <c r="L3065" s="22">
        <f t="shared" si="504"/>
        <v>0.94392523364485981</v>
      </c>
      <c r="M3065" s="22">
        <f t="shared" si="505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5"/>
        <v/>
      </c>
      <c r="U3065" s="24" t="str">
        <f t="shared" si="516"/>
        <v/>
      </c>
      <c r="V3065" s="24" t="str">
        <f t="shared" si="517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1">
        <f t="shared" si="514"/>
        <v>27.18990493435944</v>
      </c>
      <c r="L3066" s="22">
        <f t="shared" si="504"/>
        <v>0.93396226415094341</v>
      </c>
      <c r="M3066" s="22">
        <f t="shared" si="505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5"/>
        <v/>
      </c>
      <c r="U3066" s="24" t="str">
        <f t="shared" si="516"/>
        <v/>
      </c>
      <c r="V3066" s="24" t="str">
        <f t="shared" si="517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1">
        <f t="shared" si="514"/>
        <v>27.444545043005888</v>
      </c>
      <c r="L3067" s="22">
        <f t="shared" ref="L3067:L3130" si="518">IF(I3067="","",I3067/J3067)</f>
        <v>0.93457943925233644</v>
      </c>
      <c r="M3067" s="22">
        <f t="shared" ref="M3067:M3130" si="519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5"/>
        <v/>
      </c>
      <c r="U3067" s="24" t="str">
        <f t="shared" si="516"/>
        <v/>
      </c>
      <c r="V3067" s="24" t="str">
        <f t="shared" si="517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1" t="str">
        <f t="shared" si="514"/>
        <v/>
      </c>
      <c r="L3068" s="22" t="str">
        <f t="shared" si="518"/>
        <v/>
      </c>
      <c r="M3068" s="22" t="str">
        <f t="shared" si="519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5"/>
        <v/>
      </c>
      <c r="U3068" s="24" t="str">
        <f t="shared" si="516"/>
        <v/>
      </c>
      <c r="V3068" s="24" t="str">
        <f t="shared" si="517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1" t="str">
        <f t="shared" si="514"/>
        <v/>
      </c>
      <c r="L3069" s="22" t="str">
        <f t="shared" si="518"/>
        <v/>
      </c>
      <c r="M3069" s="22" t="str">
        <f t="shared" si="519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5"/>
        <v/>
      </c>
      <c r="U3069" s="24" t="str">
        <f t="shared" si="516"/>
        <v/>
      </c>
      <c r="V3069" s="24" t="str">
        <f t="shared" si="517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1">
        <f t="shared" si="514"/>
        <v>27.444545043005888</v>
      </c>
      <c r="L3070" s="22">
        <f t="shared" si="518"/>
        <v>0.93396226415094341</v>
      </c>
      <c r="M3070" s="22">
        <f t="shared" si="519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5"/>
        <v>75</v>
      </c>
      <c r="U3070" s="24" t="e">
        <f t="shared" si="516"/>
        <v>#N/A</v>
      </c>
      <c r="V3070" s="24" t="e">
        <f t="shared" si="517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1">
        <f t="shared" si="514"/>
        <v>27.218198279764604</v>
      </c>
      <c r="L3071" s="22">
        <f t="shared" si="518"/>
        <v>0.95283018867924529</v>
      </c>
      <c r="M3071" s="22">
        <f t="shared" si="519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5"/>
        <v>#N/A</v>
      </c>
      <c r="U3071" s="24" t="e">
        <f t="shared" si="516"/>
        <v>#N/A</v>
      </c>
      <c r="V3071" s="24">
        <f t="shared" si="517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1">
        <f t="shared" si="514"/>
        <v>27.387958352195565</v>
      </c>
      <c r="L3072" s="22">
        <f t="shared" si="518"/>
        <v>0.95283018867924529</v>
      </c>
      <c r="M3072" s="22">
        <f t="shared" si="519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5"/>
        <v>#N/A</v>
      </c>
      <c r="U3072" s="24" t="e">
        <f t="shared" si="516"/>
        <v>#N/A</v>
      </c>
      <c r="V3072" s="24">
        <f t="shared" si="517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1">
        <f t="shared" si="514"/>
        <v>27.331371661385241</v>
      </c>
      <c r="L3073" s="22">
        <f t="shared" si="518"/>
        <v>0.94339622641509435</v>
      </c>
      <c r="M3073" s="22">
        <f t="shared" si="519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5"/>
        <v>#N/A</v>
      </c>
      <c r="U3073" s="24" t="e">
        <f t="shared" si="516"/>
        <v>#N/A</v>
      </c>
      <c r="V3073" s="24">
        <f t="shared" si="517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1">
        <f t="shared" si="514"/>
        <v>27.416251697600728</v>
      </c>
      <c r="L3074" s="22">
        <f t="shared" si="518"/>
        <v>0.94339622641509435</v>
      </c>
      <c r="M3074" s="22">
        <f t="shared" si="519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5"/>
        <v/>
      </c>
      <c r="U3074" s="24" t="str">
        <f t="shared" si="516"/>
        <v/>
      </c>
      <c r="V3074" s="24" t="str">
        <f t="shared" si="517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1">
        <f t="shared" si="514"/>
        <v>27.303078315980084</v>
      </c>
      <c r="L3075" s="22">
        <f t="shared" si="518"/>
        <v>0.94339622641509435</v>
      </c>
      <c r="M3075" s="22">
        <f t="shared" si="519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5"/>
        <v/>
      </c>
      <c r="U3075" s="24" t="str">
        <f t="shared" si="516"/>
        <v/>
      </c>
      <c r="V3075" s="24" t="str">
        <f t="shared" si="517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1" t="str">
        <f t="shared" si="514"/>
        <v/>
      </c>
      <c r="L3076" s="22" t="str">
        <f t="shared" si="518"/>
        <v/>
      </c>
      <c r="M3076" s="22" t="str">
        <f t="shared" si="519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5"/>
        <v/>
      </c>
      <c r="U3076" s="24" t="str">
        <f t="shared" si="516"/>
        <v/>
      </c>
      <c r="V3076" s="24" t="str">
        <f t="shared" si="517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1">
        <f t="shared" si="514"/>
        <v>27.416251697600728</v>
      </c>
      <c r="L3077" s="22">
        <f t="shared" si="518"/>
        <v>0.97169811320754718</v>
      </c>
      <c r="M3077" s="22">
        <f t="shared" si="519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5"/>
        <v>60</v>
      </c>
      <c r="U3077" s="24" t="e">
        <f t="shared" si="516"/>
        <v>#N/A</v>
      </c>
      <c r="V3077" s="24" t="e">
        <f t="shared" si="517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1">
        <f t="shared" si="514"/>
        <v>27.24649162516976</v>
      </c>
      <c r="L3078" s="22">
        <f t="shared" si="518"/>
        <v>0.95283018867924529</v>
      </c>
      <c r="M3078" s="22">
        <f t="shared" si="519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5"/>
        <v>60</v>
      </c>
      <c r="U3078" s="24" t="e">
        <f t="shared" si="516"/>
        <v>#N/A</v>
      </c>
      <c r="V3078" s="24" t="e">
        <f t="shared" si="517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1">
        <f t="shared" si="514"/>
        <v>27.105024898143956</v>
      </c>
      <c r="L3079" s="22">
        <f t="shared" si="518"/>
        <v>0.95283018867924529</v>
      </c>
      <c r="M3079" s="22">
        <f t="shared" si="519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5"/>
        <v>79</v>
      </c>
      <c r="U3079" s="24" t="e">
        <f t="shared" si="516"/>
        <v>#N/A</v>
      </c>
      <c r="V3079" s="24" t="e">
        <f t="shared" si="517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1">
        <f t="shared" si="514"/>
        <v>27.105024898143956</v>
      </c>
      <c r="L3080" s="22">
        <f t="shared" si="518"/>
        <v>0.95283018867924529</v>
      </c>
      <c r="M3080" s="22">
        <f t="shared" si="519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5"/>
        <v>#N/A</v>
      </c>
      <c r="U3080" s="24" t="e">
        <f t="shared" si="516"/>
        <v>#N/A</v>
      </c>
      <c r="V3080" s="24">
        <f t="shared" si="517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1">
        <f t="shared" si="514"/>
        <v>27.076731552738799</v>
      </c>
      <c r="L3081" s="22">
        <f t="shared" si="518"/>
        <v>0.94339622641509435</v>
      </c>
      <c r="M3081" s="22">
        <f t="shared" si="519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5"/>
        <v>#N/A</v>
      </c>
      <c r="U3081" s="24" t="e">
        <f t="shared" si="516"/>
        <v>#N/A</v>
      </c>
      <c r="V3081" s="24">
        <f t="shared" si="517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1">
        <f t="shared" si="514"/>
        <v>27.274784970574924</v>
      </c>
      <c r="L3082" s="22" t="str">
        <f t="shared" si="518"/>
        <v/>
      </c>
      <c r="M3082" s="22" t="str">
        <f t="shared" si="519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5"/>
        <v>#N/A</v>
      </c>
      <c r="U3082" s="24" t="e">
        <f t="shared" si="516"/>
        <v>#N/A</v>
      </c>
      <c r="V3082" s="24">
        <f t="shared" si="517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1" t="str">
        <f t="shared" si="514"/>
        <v/>
      </c>
      <c r="L3083" s="22" t="str">
        <f t="shared" si="518"/>
        <v/>
      </c>
      <c r="M3083" s="22" t="str">
        <f t="shared" si="519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5"/>
        <v>#N/A</v>
      </c>
      <c r="U3083" s="24" t="e">
        <f t="shared" si="516"/>
        <v>#N/A</v>
      </c>
      <c r="V3083" s="24">
        <f t="shared" si="517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1">
        <f t="shared" si="514"/>
        <v>27.557718424626533</v>
      </c>
      <c r="L3084" s="22">
        <f t="shared" si="518"/>
        <v>0.95327102803738317</v>
      </c>
      <c r="M3084" s="22">
        <f t="shared" si="519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5"/>
        <v>70</v>
      </c>
      <c r="U3084" s="24" t="e">
        <f t="shared" si="516"/>
        <v>#N/A</v>
      </c>
      <c r="V3084" s="24" t="e">
        <f t="shared" si="517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1">
        <f t="shared" si="514"/>
        <v>27.218198279764604</v>
      </c>
      <c r="L3085" s="22">
        <f t="shared" si="518"/>
        <v>0.93457943925233644</v>
      </c>
      <c r="M3085" s="22">
        <f t="shared" si="519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5"/>
        <v>77</v>
      </c>
      <c r="U3085" s="24" t="e">
        <f t="shared" si="516"/>
        <v>#N/A</v>
      </c>
      <c r="V3085" s="24" t="e">
        <f t="shared" si="517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1">
        <f t="shared" si="514"/>
        <v>27.105024898143956</v>
      </c>
      <c r="L3086" s="22">
        <f t="shared" si="518"/>
        <v>0.93396226415094341</v>
      </c>
      <c r="M3086" s="22">
        <f t="shared" si="519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5"/>
        <v>70</v>
      </c>
      <c r="U3086" s="24" t="e">
        <f t="shared" si="516"/>
        <v>#N/A</v>
      </c>
      <c r="V3086" s="24" t="e">
        <f t="shared" si="517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1">
        <f t="shared" si="514"/>
        <v>27.020144861928475</v>
      </c>
      <c r="L3087" s="22">
        <f t="shared" si="518"/>
        <v>0.94339622641509435</v>
      </c>
      <c r="M3087" s="22">
        <f t="shared" si="519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5"/>
        <v>62</v>
      </c>
      <c r="U3087" s="24" t="e">
        <f t="shared" si="516"/>
        <v>#N/A</v>
      </c>
      <c r="V3087" s="24" t="e">
        <f t="shared" si="517"/>
        <v>#N/A</v>
      </c>
      <c r="X3087" s="2" t="s">
        <v>62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1">
        <f t="shared" si="514"/>
        <v>26.850384789497515</v>
      </c>
      <c r="L3088" s="22">
        <f t="shared" si="518"/>
        <v>0.95238095238095233</v>
      </c>
      <c r="M3088" s="22">
        <f t="shared" si="519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5"/>
        <v>#N/A</v>
      </c>
      <c r="U3088" s="24" t="e">
        <f t="shared" si="516"/>
        <v>#N/A</v>
      </c>
      <c r="V3088" s="24">
        <f t="shared" si="517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1">
        <f t="shared" si="514"/>
        <v>26.652331371661386</v>
      </c>
      <c r="L3089" s="22">
        <f t="shared" si="518"/>
        <v>0.93396226415094341</v>
      </c>
      <c r="M3089" s="22">
        <f t="shared" si="519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5"/>
        <v>#N/A</v>
      </c>
      <c r="U3089" s="24" t="e">
        <f t="shared" si="516"/>
        <v>#N/A</v>
      </c>
      <c r="V3089" s="24">
        <f t="shared" si="517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1">
        <f t="shared" si="514"/>
        <v>27.18990493435944</v>
      </c>
      <c r="L3090" s="22">
        <f t="shared" si="518"/>
        <v>0.94339622641509435</v>
      </c>
      <c r="M3090" s="22">
        <f t="shared" si="519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5"/>
        <v>#N/A</v>
      </c>
      <c r="U3090" s="24" t="e">
        <f t="shared" si="516"/>
        <v>#N/A</v>
      </c>
      <c r="V3090" s="24">
        <f t="shared" si="517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1">
        <f t="shared" si="514"/>
        <v>27.18990493435944</v>
      </c>
      <c r="L3091" s="22">
        <f t="shared" si="518"/>
        <v>0.94339622641509435</v>
      </c>
      <c r="M3091" s="22">
        <f t="shared" si="519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5"/>
        <v>68</v>
      </c>
      <c r="U3091" s="24" t="e">
        <f t="shared" si="516"/>
        <v>#N/A</v>
      </c>
      <c r="V3091" s="24" t="e">
        <f t="shared" si="517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1">
        <f t="shared" si="514"/>
        <v>27.076731552738799</v>
      </c>
      <c r="L3092" s="22">
        <f t="shared" si="518"/>
        <v>0.93396226415094341</v>
      </c>
      <c r="M3092" s="22">
        <f t="shared" si="519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5"/>
        <v>60</v>
      </c>
      <c r="U3092" s="24" t="e">
        <f t="shared" si="516"/>
        <v>#N/A</v>
      </c>
      <c r="V3092" s="24" t="e">
        <f t="shared" si="517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1">
        <f t="shared" si="514"/>
        <v>26.765504753282027</v>
      </c>
      <c r="L3093" s="22">
        <f t="shared" si="518"/>
        <v>0.92452830188679247</v>
      </c>
      <c r="M3093" s="22">
        <f t="shared" si="519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5"/>
        <v>76</v>
      </c>
      <c r="U3093" s="24" t="e">
        <f t="shared" si="516"/>
        <v>#N/A</v>
      </c>
      <c r="V3093" s="24" t="e">
        <f t="shared" si="517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1">
        <f t="shared" si="514"/>
        <v>26.680624717066546</v>
      </c>
      <c r="L3094" s="22">
        <f t="shared" si="518"/>
        <v>0.93333333333333335</v>
      </c>
      <c r="M3094" s="22">
        <f t="shared" si="519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5"/>
        <v>#N/A</v>
      </c>
      <c r="U3094" s="24">
        <f t="shared" si="516"/>
        <v>91</v>
      </c>
      <c r="V3094" s="24" t="e">
        <f t="shared" si="517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1">
        <f t="shared" si="514"/>
        <v>26.793798098687191</v>
      </c>
      <c r="L3095" s="22">
        <f t="shared" si="518"/>
        <v>0.93333333333333335</v>
      </c>
      <c r="M3095" s="22">
        <f t="shared" si="519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5"/>
        <v>#N/A</v>
      </c>
      <c r="U3095" s="24" t="e">
        <f t="shared" si="516"/>
        <v>#N/A</v>
      </c>
      <c r="V3095" s="24">
        <f t="shared" si="517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1">
        <f t="shared" si="514"/>
        <v>26.822091444092351</v>
      </c>
      <c r="L3096" s="22">
        <f t="shared" si="518"/>
        <v>0.93396226415094341</v>
      </c>
      <c r="M3096" s="22">
        <f t="shared" si="519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5"/>
        <v>#N/A</v>
      </c>
      <c r="U3096" s="24" t="e">
        <f t="shared" si="516"/>
        <v>#N/A</v>
      </c>
      <c r="V3096" s="24">
        <f t="shared" si="517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1">
        <f t="shared" si="514"/>
        <v>26.963558171118155</v>
      </c>
      <c r="L3097" s="22">
        <f t="shared" si="518"/>
        <v>0.94339622641509435</v>
      </c>
      <c r="M3097" s="22">
        <f t="shared" si="519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5"/>
        <v>#N/A</v>
      </c>
      <c r="U3097" s="24" t="e">
        <f t="shared" si="516"/>
        <v>#N/A</v>
      </c>
      <c r="V3097" s="24">
        <f t="shared" si="517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1">
        <f t="shared" si="514"/>
        <v>27.105024898143956</v>
      </c>
      <c r="L3098" s="22">
        <f t="shared" si="518"/>
        <v>0.94285714285714284</v>
      </c>
      <c r="M3098" s="22">
        <f t="shared" si="519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5"/>
        <v>71</v>
      </c>
      <c r="U3098" s="24" t="e">
        <f t="shared" si="516"/>
        <v>#N/A</v>
      </c>
      <c r="V3098" s="24" t="e">
        <f t="shared" si="517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1">
        <f t="shared" si="514"/>
        <v>26.878678134902671</v>
      </c>
      <c r="L3099" s="22">
        <f t="shared" si="518"/>
        <v>0.94285714285714284</v>
      </c>
      <c r="M3099" s="22">
        <f t="shared" si="519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5"/>
        <v>79</v>
      </c>
      <c r="U3099" s="24" t="e">
        <f t="shared" si="516"/>
        <v>#N/A</v>
      </c>
      <c r="V3099" s="24" t="e">
        <f t="shared" si="517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1">
        <f t="shared" si="514"/>
        <v>26.70891806247171</v>
      </c>
      <c r="L3100" s="22">
        <f t="shared" si="518"/>
        <v>0.92452830188679247</v>
      </c>
      <c r="M3100" s="22">
        <f t="shared" si="519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5"/>
        <v>74</v>
      </c>
      <c r="U3100" s="24" t="e">
        <f t="shared" si="516"/>
        <v>#N/A</v>
      </c>
      <c r="V3100" s="24" t="e">
        <f t="shared" si="517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1">
        <f t="shared" si="514"/>
        <v>26.765504753282027</v>
      </c>
      <c r="L3101" s="22">
        <f t="shared" si="518"/>
        <v>0.94285714285714284</v>
      </c>
      <c r="M3101" s="22">
        <f t="shared" si="519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5"/>
        <v>79</v>
      </c>
      <c r="U3101" s="24" t="e">
        <f t="shared" si="516"/>
        <v>#N/A</v>
      </c>
      <c r="V3101" s="24" t="e">
        <f t="shared" si="517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1">
        <f t="shared" si="514"/>
        <v>26.680624717066546</v>
      </c>
      <c r="L3102" s="22">
        <f t="shared" si="518"/>
        <v>0.94285714285714284</v>
      </c>
      <c r="M3102" s="22">
        <f t="shared" si="519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5"/>
        <v>#N/A</v>
      </c>
      <c r="U3102" s="24">
        <f t="shared" si="516"/>
        <v>99</v>
      </c>
      <c r="V3102" s="24" t="e">
        <f t="shared" si="517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1">
        <f t="shared" si="514"/>
        <v>26.793798098687191</v>
      </c>
      <c r="L3103" s="22">
        <f t="shared" si="518"/>
        <v>0.94285714285714284</v>
      </c>
      <c r="M3103" s="22">
        <f t="shared" si="519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5"/>
        <v>#N/A</v>
      </c>
      <c r="U3103" s="24" t="e">
        <f t="shared" si="516"/>
        <v>#N/A</v>
      </c>
      <c r="V3103" s="24">
        <f t="shared" si="517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1">
        <f t="shared" si="514"/>
        <v>26.73721140787687</v>
      </c>
      <c r="L3104" s="22">
        <f t="shared" si="518"/>
        <v>0.94285714285714284</v>
      </c>
      <c r="M3104" s="22">
        <f t="shared" si="519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5"/>
        <v>#N/A</v>
      </c>
      <c r="U3104" s="24" t="e">
        <f t="shared" si="516"/>
        <v>#N/A</v>
      </c>
      <c r="V3104" s="24">
        <f t="shared" si="517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68" si="523">G3104-0.07</f>
        <v>94.550000000000239</v>
      </c>
      <c r="H3105" s="1">
        <v>95.2</v>
      </c>
      <c r="I3105" s="2">
        <v>99</v>
      </c>
      <c r="J3105" s="2">
        <v>105</v>
      </c>
      <c r="K3105" s="1">
        <f t="shared" si="514"/>
        <v>26.935264825712995</v>
      </c>
      <c r="L3105" s="22">
        <f t="shared" si="518"/>
        <v>0.94285714285714284</v>
      </c>
      <c r="M3105" s="22">
        <f t="shared" si="519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5"/>
        <v>#N/A</v>
      </c>
      <c r="U3105" s="24" t="e">
        <f t="shared" si="516"/>
        <v>#N/A</v>
      </c>
      <c r="V3105" s="24">
        <f t="shared" si="517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1">
        <f t="shared" si="514"/>
        <v>27.048438207333636</v>
      </c>
      <c r="L3106" s="22">
        <f t="shared" si="518"/>
        <v>0.93396226415094341</v>
      </c>
      <c r="M3106" s="22">
        <f t="shared" si="519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5"/>
        <v>#N/A</v>
      </c>
      <c r="U3106" s="24">
        <f t="shared" si="516"/>
        <v>99</v>
      </c>
      <c r="V3106" s="24" t="e">
        <f t="shared" si="517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1">
        <f t="shared" si="514"/>
        <v>26.906971480307831</v>
      </c>
      <c r="L3107" s="22">
        <f t="shared" si="518"/>
        <v>0.94285714285714284</v>
      </c>
      <c r="M3107" s="22">
        <f t="shared" si="519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4" si="524">IF(F3107="","",IF(F3107&lt;80,F3107,NA()))</f>
        <v>64</v>
      </c>
      <c r="U3107" s="24" t="e">
        <f t="shared" ref="U3107:U3124" si="525">IF(F3107="","",IF(AND(F3107&lt;100,F3107&gt;=80),F3107,NA()))</f>
        <v>#N/A</v>
      </c>
      <c r="V3107" s="24" t="e">
        <f t="shared" ref="V3107:V3124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1">
        <f t="shared" si="514"/>
        <v>26.793798098687191</v>
      </c>
      <c r="L3108" s="22">
        <f t="shared" si="518"/>
        <v>0.94285714285714284</v>
      </c>
      <c r="M3108" s="22">
        <f t="shared" si="519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1">
        <f t="shared" si="514"/>
        <v>26.70891806247171</v>
      </c>
      <c r="L3109" s="22">
        <f t="shared" si="518"/>
        <v>0.94285714285714284</v>
      </c>
      <c r="M3109" s="22">
        <f t="shared" si="519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1" t="str">
        <f t="shared" si="514"/>
        <v/>
      </c>
      <c r="L3110" s="22" t="str">
        <f t="shared" si="518"/>
        <v/>
      </c>
      <c r="M3110" s="22" t="str">
        <f t="shared" si="519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1" t="str">
        <f t="shared" si="514"/>
        <v/>
      </c>
      <c r="L3111" s="22" t="str">
        <f t="shared" si="518"/>
        <v/>
      </c>
      <c r="M3111" s="22" t="str">
        <f t="shared" si="519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1">
        <f t="shared" si="514"/>
        <v>26.878678134902671</v>
      </c>
      <c r="L3112" s="22">
        <f t="shared" si="518"/>
        <v>0.94285714285714284</v>
      </c>
      <c r="M3112" s="22">
        <f t="shared" si="519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1">
        <f t="shared" si="514"/>
        <v>26.70891806247171</v>
      </c>
      <c r="L3113" s="22">
        <f t="shared" si="518"/>
        <v>0.93333333333333335</v>
      </c>
      <c r="M3113" s="22">
        <f t="shared" si="519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1">
        <f t="shared" si="514"/>
        <v>26.765504753282027</v>
      </c>
      <c r="L3114" s="22">
        <f t="shared" si="518"/>
        <v>0.94285714285714284</v>
      </c>
      <c r="M3114" s="22">
        <f t="shared" si="519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1">
        <f t="shared" si="514"/>
        <v>26.850384789497515</v>
      </c>
      <c r="L3115" s="22">
        <f t="shared" si="518"/>
        <v>0.93269230769230771</v>
      </c>
      <c r="M3115" s="22">
        <f t="shared" si="519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1">
        <f t="shared" si="514"/>
        <v>26.850384789497515</v>
      </c>
      <c r="L3116" s="22">
        <f t="shared" si="518"/>
        <v>0.93333333333333335</v>
      </c>
      <c r="M3116" s="22">
        <f t="shared" si="519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1" t="str">
        <f t="shared" si="514"/>
        <v/>
      </c>
      <c r="L3117" s="22" t="str">
        <f t="shared" si="518"/>
        <v/>
      </c>
      <c r="M3117" s="22" t="str">
        <f t="shared" si="519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1" t="str">
        <f t="shared" ref="K3118:K3181" si="528">IF(H3118="","",H3118/1.88^2)</f>
        <v/>
      </c>
      <c r="L3118" s="22" t="str">
        <f t="shared" si="518"/>
        <v/>
      </c>
      <c r="M3118" s="22" t="str">
        <f t="shared" si="519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1">
        <f t="shared" si="528"/>
        <v>26.991851516523319</v>
      </c>
      <c r="L3119" s="22">
        <f t="shared" si="518"/>
        <v>0.94285714285714284</v>
      </c>
      <c r="M3119" s="22">
        <f t="shared" si="519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1">
        <f t="shared" si="528"/>
        <v>26.793798098687191</v>
      </c>
      <c r="L3120" s="22">
        <f t="shared" si="518"/>
        <v>0.92380952380952386</v>
      </c>
      <c r="M3120" s="22">
        <f t="shared" si="519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1">
        <f t="shared" si="528"/>
        <v>26.906971480307831</v>
      </c>
      <c r="L3121" s="22">
        <f t="shared" si="518"/>
        <v>0.94285714285714284</v>
      </c>
      <c r="M3121" s="22">
        <f t="shared" si="519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1">
        <f t="shared" si="528"/>
        <v>26.906971480307831</v>
      </c>
      <c r="L3122" s="22">
        <f t="shared" si="518"/>
        <v>0.93333333333333335</v>
      </c>
      <c r="M3122" s="22">
        <f t="shared" si="519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1">
        <f t="shared" si="528"/>
        <v>26.850384789497515</v>
      </c>
      <c r="L3123" s="22">
        <f t="shared" si="518"/>
        <v>0.93333333333333335</v>
      </c>
      <c r="M3123" s="22">
        <f t="shared" si="519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1">
        <f t="shared" si="528"/>
        <v>26.822091444092351</v>
      </c>
      <c r="L3124" s="22">
        <f t="shared" si="518"/>
        <v>0.94285714285714284</v>
      </c>
      <c r="M3124" s="22">
        <f t="shared" si="519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1" t="str">
        <f t="shared" si="528"/>
        <v/>
      </c>
      <c r="L3125" s="22" t="str">
        <f t="shared" si="518"/>
        <v/>
      </c>
      <c r="M3125" s="22" t="str">
        <f t="shared" si="519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ref="T3125:T3188" si="529">IF(F3125="","",IF(F3125&lt;80,F3125,NA()))</f>
        <v>#N/A</v>
      </c>
      <c r="U3125" s="24" t="e">
        <f t="shared" ref="U3125:U3188" si="530">IF(F3125="","",IF(AND(F3125&lt;100,F3125&gt;=80),F3125,NA()))</f>
        <v>#N/A</v>
      </c>
      <c r="V3125" s="24">
        <f t="shared" ref="V3125:V3188" si="531">IF(F3125="","",IF(F3125&gt;=100,F3125,NA()))</f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1">
        <f t="shared" si="528"/>
        <v>27.274784970574924</v>
      </c>
      <c r="L3126" s="22">
        <f t="shared" si="518"/>
        <v>0.93396226415094341</v>
      </c>
      <c r="M3126" s="22">
        <f t="shared" si="519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9"/>
        <v>#N/A</v>
      </c>
      <c r="U3126" s="24" t="e">
        <f t="shared" si="530"/>
        <v>#N/A</v>
      </c>
      <c r="V3126" s="24">
        <f t="shared" si="531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1">
        <f t="shared" si="528"/>
        <v>27.16161158895428</v>
      </c>
      <c r="L3127" s="22">
        <f t="shared" si="518"/>
        <v>0.93396226415094341</v>
      </c>
      <c r="M3127" s="22">
        <f t="shared" si="519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9"/>
        <v>#N/A</v>
      </c>
      <c r="U3127" s="24">
        <f t="shared" si="530"/>
        <v>90</v>
      </c>
      <c r="V3127" s="24" t="e">
        <f t="shared" si="531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1">
        <f t="shared" si="528"/>
        <v>26.878678134902671</v>
      </c>
      <c r="L3128" s="22">
        <f t="shared" si="518"/>
        <v>0.93333333333333335</v>
      </c>
      <c r="M3128" s="22">
        <f t="shared" si="519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9"/>
        <v>#N/A</v>
      </c>
      <c r="U3128" s="24" t="e">
        <f t="shared" si="530"/>
        <v>#N/A</v>
      </c>
      <c r="V3128" s="24">
        <f t="shared" si="531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1">
        <f t="shared" si="528"/>
        <v>26.822091444092351</v>
      </c>
      <c r="L3129" s="22">
        <f t="shared" si="518"/>
        <v>0.94285714285714284</v>
      </c>
      <c r="M3129" s="22">
        <f t="shared" si="519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  <c r="T3129" s="24" t="str">
        <f t="shared" si="529"/>
        <v/>
      </c>
      <c r="U3129" s="24" t="str">
        <f t="shared" si="530"/>
        <v/>
      </c>
      <c r="V3129" s="24" t="str">
        <f t="shared" si="531"/>
        <v/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1" t="str">
        <f t="shared" si="528"/>
        <v/>
      </c>
      <c r="L3130" s="22" t="str">
        <f t="shared" si="518"/>
        <v/>
      </c>
      <c r="M3130" s="22" t="str">
        <f t="shared" si="519"/>
        <v/>
      </c>
      <c r="O3130" s="3">
        <v>1</v>
      </c>
      <c r="P3130" s="3">
        <v>3</v>
      </c>
      <c r="Q3130" s="3">
        <v>8590</v>
      </c>
      <c r="R3130" s="4" t="str">
        <f t="shared" si="527"/>
        <v/>
      </c>
      <c r="T3130" s="24" t="str">
        <f t="shared" si="529"/>
        <v/>
      </c>
      <c r="U3130" s="24" t="str">
        <f t="shared" si="530"/>
        <v/>
      </c>
      <c r="V3130" s="24" t="str">
        <f t="shared" si="531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1" t="str">
        <f t="shared" si="528"/>
        <v/>
      </c>
      <c r="L3131" s="22" t="str">
        <f t="shared" ref="L3131:L3194" si="532">IF(I3131="","",I3131/J3131)</f>
        <v/>
      </c>
      <c r="M3131" s="22" t="str">
        <f t="shared" ref="M3131:M3194" si="533">IF(I3131="","",I3131/188)</f>
        <v/>
      </c>
      <c r="O3131" s="3">
        <v>0</v>
      </c>
      <c r="P3131" s="3">
        <v>3</v>
      </c>
      <c r="Q3131" s="3">
        <v>12362</v>
      </c>
      <c r="R3131" s="4" t="str">
        <f t="shared" si="527"/>
        <v/>
      </c>
      <c r="T3131" s="24" t="str">
        <f t="shared" si="529"/>
        <v/>
      </c>
      <c r="U3131" s="24" t="str">
        <f t="shared" si="530"/>
        <v/>
      </c>
      <c r="V3131" s="24" t="str">
        <f t="shared" si="531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1" t="str">
        <f t="shared" si="528"/>
        <v/>
      </c>
      <c r="L3132" s="22" t="str">
        <f t="shared" si="532"/>
        <v/>
      </c>
      <c r="M3132" s="22" t="str">
        <f t="shared" si="533"/>
        <v/>
      </c>
      <c r="O3132" s="3">
        <v>1</v>
      </c>
      <c r="P3132" s="3">
        <v>3</v>
      </c>
      <c r="Q3132" s="3">
        <v>5686</v>
      </c>
      <c r="R3132" s="4" t="str">
        <f t="shared" si="527"/>
        <v/>
      </c>
      <c r="T3132" s="24" t="str">
        <f t="shared" si="529"/>
        <v/>
      </c>
      <c r="U3132" s="24" t="str">
        <f t="shared" si="530"/>
        <v/>
      </c>
      <c r="V3132" s="24" t="str">
        <f t="shared" si="531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1">
        <f t="shared" si="528"/>
        <v>27.076731552738799</v>
      </c>
      <c r="L3133" s="22">
        <f t="shared" si="532"/>
        <v>0.93396226415094341</v>
      </c>
      <c r="M3133" s="22">
        <f t="shared" si="533"/>
        <v>0.52659574468085102</v>
      </c>
      <c r="O3133" s="3">
        <v>0</v>
      </c>
      <c r="P3133" s="3">
        <v>1</v>
      </c>
      <c r="Q3133" s="3">
        <v>5450</v>
      </c>
      <c r="R3133" s="4">
        <f t="shared" si="527"/>
        <v>21.8807297919336</v>
      </c>
      <c r="T3133" s="24" t="str">
        <f t="shared" si="529"/>
        <v/>
      </c>
      <c r="U3133" s="24" t="str">
        <f t="shared" si="530"/>
        <v/>
      </c>
      <c r="V3133" s="24" t="str">
        <f t="shared" si="531"/>
        <v/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H3134" s="1">
        <v>95.7</v>
      </c>
      <c r="I3134" s="2">
        <v>99</v>
      </c>
      <c r="J3134" s="2">
        <v>106</v>
      </c>
      <c r="K3134" s="1">
        <f t="shared" si="528"/>
        <v>27.076731552738799</v>
      </c>
      <c r="L3134" s="22">
        <f t="shared" si="532"/>
        <v>0.93396226415094341</v>
      </c>
      <c r="M3134" s="22">
        <f t="shared" si="533"/>
        <v>0.52659574468085102</v>
      </c>
      <c r="O3134" s="3">
        <v>0</v>
      </c>
      <c r="P3134" s="3">
        <v>0</v>
      </c>
      <c r="Q3134" s="3">
        <v>7663</v>
      </c>
      <c r="R3134" s="4">
        <f t="shared" si="527"/>
        <v>21.8807297919336</v>
      </c>
      <c r="T3134" s="24" t="str">
        <f t="shared" si="529"/>
        <v/>
      </c>
      <c r="U3134" s="24" t="str">
        <f t="shared" si="530"/>
        <v/>
      </c>
      <c r="V3134" s="24" t="str">
        <f t="shared" si="531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H3135" s="1">
        <v>95.5</v>
      </c>
      <c r="I3135" s="2">
        <v>99</v>
      </c>
      <c r="J3135" s="2">
        <v>106</v>
      </c>
      <c r="K3135" s="1">
        <f t="shared" si="528"/>
        <v>27.020144861928475</v>
      </c>
      <c r="L3135" s="22">
        <f t="shared" si="532"/>
        <v>0.93396226415094341</v>
      </c>
      <c r="M3135" s="22">
        <f t="shared" si="533"/>
        <v>0.52659574468085102</v>
      </c>
      <c r="O3135" s="3">
        <v>1</v>
      </c>
      <c r="P3135" s="3">
        <v>0</v>
      </c>
      <c r="Q3135" s="3">
        <v>10648</v>
      </c>
      <c r="R3135" s="4">
        <f t="shared" si="527"/>
        <v>21.943726084691576</v>
      </c>
      <c r="T3135" s="24" t="str">
        <f t="shared" si="529"/>
        <v/>
      </c>
      <c r="U3135" s="24" t="str">
        <f t="shared" si="530"/>
        <v/>
      </c>
      <c r="V3135" s="24" t="str">
        <f t="shared" si="531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H3136" s="1">
        <v>95.9</v>
      </c>
      <c r="K3136" s="1">
        <f t="shared" si="528"/>
        <v>27.13331824354912</v>
      </c>
      <c r="L3136" s="22" t="str">
        <f t="shared" si="532"/>
        <v/>
      </c>
      <c r="M3136" s="22" t="str">
        <f t="shared" si="533"/>
        <v/>
      </c>
      <c r="O3136" s="3">
        <v>0</v>
      </c>
      <c r="P3136" s="3">
        <v>3</v>
      </c>
      <c r="Q3136" s="3">
        <v>13</v>
      </c>
      <c r="R3136" s="4" t="str">
        <f t="shared" si="527"/>
        <v/>
      </c>
      <c r="T3136" s="24" t="str">
        <f t="shared" si="529"/>
        <v/>
      </c>
      <c r="U3136" s="24" t="str">
        <f t="shared" si="530"/>
        <v/>
      </c>
      <c r="V3136" s="24" t="str">
        <f t="shared" si="531"/>
        <v/>
      </c>
    </row>
    <row r="3137" spans="1:22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H3137" s="1">
        <v>96.2</v>
      </c>
      <c r="I3137" s="2">
        <v>98</v>
      </c>
      <c r="J3137" s="2">
        <v>105</v>
      </c>
      <c r="K3137" s="1">
        <f t="shared" si="528"/>
        <v>27.218198279764604</v>
      </c>
      <c r="L3137" s="22">
        <f t="shared" si="532"/>
        <v>0.93333333333333335</v>
      </c>
      <c r="M3137" s="22">
        <f t="shared" si="533"/>
        <v>0.52127659574468088</v>
      </c>
      <c r="O3137" s="3">
        <v>0</v>
      </c>
      <c r="P3137" s="3">
        <v>4</v>
      </c>
      <c r="Q3137" s="3">
        <v>7600</v>
      </c>
      <c r="R3137" s="4">
        <f t="shared" si="527"/>
        <v>20.952386239000422</v>
      </c>
      <c r="T3137" s="24" t="str">
        <f t="shared" si="529"/>
        <v/>
      </c>
      <c r="U3137" s="24" t="str">
        <f t="shared" si="530"/>
        <v/>
      </c>
      <c r="V3137" s="24" t="str">
        <f t="shared" si="531"/>
        <v/>
      </c>
    </row>
    <row r="3138" spans="1:22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K3138" s="1" t="str">
        <f t="shared" si="528"/>
        <v/>
      </c>
      <c r="L3138" s="22" t="str">
        <f t="shared" si="532"/>
        <v/>
      </c>
      <c r="M3138" s="22" t="str">
        <f t="shared" si="533"/>
        <v/>
      </c>
      <c r="O3138" s="3">
        <v>0</v>
      </c>
      <c r="P3138" s="3">
        <v>5</v>
      </c>
      <c r="Q3138" s="3">
        <v>12080</v>
      </c>
      <c r="R3138" s="4" t="str">
        <f t="shared" si="527"/>
        <v/>
      </c>
      <c r="T3138" s="24" t="str">
        <f t="shared" si="529"/>
        <v/>
      </c>
      <c r="U3138" s="24" t="str">
        <f t="shared" si="530"/>
        <v/>
      </c>
      <c r="V3138" s="24" t="str">
        <f t="shared" si="531"/>
        <v/>
      </c>
    </row>
    <row r="3139" spans="1:22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K3139" s="1" t="str">
        <f t="shared" si="528"/>
        <v/>
      </c>
      <c r="L3139" s="22" t="str">
        <f t="shared" si="532"/>
        <v/>
      </c>
      <c r="M3139" s="22" t="str">
        <f t="shared" si="533"/>
        <v/>
      </c>
      <c r="O3139" s="3">
        <v>1</v>
      </c>
      <c r="P3139" s="3">
        <v>3</v>
      </c>
      <c r="Q3139" s="3">
        <v>6575</v>
      </c>
      <c r="R3139" s="4" t="str">
        <f t="shared" si="527"/>
        <v/>
      </c>
      <c r="T3139" s="24" t="str">
        <f t="shared" si="529"/>
        <v/>
      </c>
      <c r="U3139" s="24" t="str">
        <f t="shared" si="530"/>
        <v/>
      </c>
      <c r="V3139" s="24" t="str">
        <f t="shared" si="531"/>
        <v/>
      </c>
    </row>
    <row r="3140" spans="1:22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H3140" s="1">
        <v>96.4</v>
      </c>
      <c r="I3140" s="2">
        <v>100</v>
      </c>
      <c r="J3140" s="2">
        <v>106</v>
      </c>
      <c r="K3140" s="1">
        <f t="shared" si="528"/>
        <v>27.274784970574924</v>
      </c>
      <c r="L3140" s="22">
        <f t="shared" si="532"/>
        <v>0.94339622641509435</v>
      </c>
      <c r="M3140" s="22">
        <f t="shared" si="533"/>
        <v>0.53191489361702127</v>
      </c>
      <c r="O3140" s="3">
        <v>0</v>
      </c>
      <c r="P3140" s="3">
        <v>0</v>
      </c>
      <c r="Q3140" s="3">
        <v>10963</v>
      </c>
      <c r="R3140" s="4">
        <f t="shared" si="527"/>
        <v>22.43269840232627</v>
      </c>
      <c r="T3140" s="24" t="str">
        <f t="shared" si="529"/>
        <v/>
      </c>
      <c r="U3140" s="24" t="str">
        <f t="shared" si="530"/>
        <v/>
      </c>
      <c r="V3140" s="24" t="str">
        <f t="shared" si="531"/>
        <v/>
      </c>
    </row>
    <row r="3141" spans="1:22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F3141" s="3">
        <v>74</v>
      </c>
      <c r="G3141" s="23">
        <f t="shared" si="523"/>
        <v>94.090000000000089</v>
      </c>
      <c r="H3141" s="1">
        <v>96</v>
      </c>
      <c r="I3141" s="2">
        <v>100</v>
      </c>
      <c r="J3141" s="2">
        <v>106</v>
      </c>
      <c r="K3141" s="1">
        <f t="shared" si="528"/>
        <v>27.16161158895428</v>
      </c>
      <c r="L3141" s="22">
        <f t="shared" si="532"/>
        <v>0.94339622641509435</v>
      </c>
      <c r="M3141" s="22">
        <f t="shared" si="533"/>
        <v>0.53191489361702127</v>
      </c>
      <c r="O3141" s="3">
        <v>0</v>
      </c>
      <c r="P3141" s="3">
        <v>0</v>
      </c>
      <c r="Q3141" s="3">
        <v>0</v>
      </c>
      <c r="R3141" s="4">
        <f t="shared" si="527"/>
        <v>22.560334645669304</v>
      </c>
      <c r="T3141" s="24">
        <f t="shared" si="529"/>
        <v>74</v>
      </c>
      <c r="U3141" s="24" t="e">
        <f t="shared" si="530"/>
        <v>#N/A</v>
      </c>
      <c r="V3141" s="24" t="e">
        <f t="shared" si="531"/>
        <v>#N/A</v>
      </c>
    </row>
    <row r="3142" spans="1:22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F3142" s="3">
        <v>95</v>
      </c>
      <c r="G3142" s="23">
        <f t="shared" si="523"/>
        <v>94.020000000000095</v>
      </c>
      <c r="H3142" s="1">
        <v>95.9</v>
      </c>
      <c r="I3142" s="2">
        <v>100</v>
      </c>
      <c r="J3142" s="2">
        <v>105</v>
      </c>
      <c r="K3142" s="1">
        <f t="shared" si="528"/>
        <v>27.13331824354912</v>
      </c>
      <c r="L3142" s="22">
        <f t="shared" si="532"/>
        <v>0.95238095238095233</v>
      </c>
      <c r="M3142" s="22">
        <f t="shared" si="533"/>
        <v>0.53191489361702127</v>
      </c>
      <c r="O3142" s="3">
        <v>0</v>
      </c>
      <c r="P3142" s="3">
        <v>0</v>
      </c>
      <c r="Q3142" s="3">
        <v>10745</v>
      </c>
      <c r="R3142" s="4">
        <f t="shared" si="527"/>
        <v>22.5924100728285</v>
      </c>
      <c r="T3142" s="24" t="e">
        <f t="shared" si="529"/>
        <v>#N/A</v>
      </c>
      <c r="U3142" s="24">
        <f t="shared" si="530"/>
        <v>95</v>
      </c>
      <c r="V3142" s="24" t="e">
        <f t="shared" si="531"/>
        <v>#N/A</v>
      </c>
    </row>
    <row r="3143" spans="1:22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H3143" s="1">
        <v>95.2</v>
      </c>
      <c r="I3143" s="2">
        <v>99</v>
      </c>
      <c r="J3143" s="2">
        <v>105</v>
      </c>
      <c r="K3143" s="1">
        <f t="shared" si="528"/>
        <v>26.935264825712995</v>
      </c>
      <c r="L3143" s="22">
        <f t="shared" si="532"/>
        <v>0.94285714285714284</v>
      </c>
      <c r="M3143" s="22">
        <f t="shared" si="533"/>
        <v>0.52659574468085102</v>
      </c>
      <c r="O3143" s="3">
        <v>1</v>
      </c>
      <c r="P3143" s="3">
        <v>0</v>
      </c>
      <c r="Q3143" s="3">
        <v>7083</v>
      </c>
      <c r="R3143" s="4">
        <f t="shared" si="527"/>
        <v>22.038716818151737</v>
      </c>
      <c r="T3143" s="24" t="str">
        <f t="shared" si="529"/>
        <v/>
      </c>
      <c r="U3143" s="24" t="str">
        <f t="shared" si="530"/>
        <v/>
      </c>
      <c r="V3143" s="24" t="str">
        <f t="shared" si="531"/>
        <v/>
      </c>
    </row>
    <row r="3144" spans="1:22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H3144" s="1">
        <v>95.3</v>
      </c>
      <c r="I3144" s="2">
        <v>98</v>
      </c>
      <c r="J3144" s="2">
        <v>105</v>
      </c>
      <c r="K3144" s="1">
        <f t="shared" si="528"/>
        <v>26.963558171118155</v>
      </c>
      <c r="L3144" s="22">
        <f t="shared" si="532"/>
        <v>0.93333333333333335</v>
      </c>
      <c r="M3144" s="22">
        <f t="shared" si="533"/>
        <v>0.52127659574468088</v>
      </c>
      <c r="O3144" s="3">
        <v>1</v>
      </c>
      <c r="P3144" s="3">
        <v>3</v>
      </c>
      <c r="Q3144" s="3">
        <v>7359</v>
      </c>
      <c r="R3144" s="4">
        <f t="shared" si="527"/>
        <v>21.227697336745443</v>
      </c>
      <c r="T3144" s="24" t="str">
        <f t="shared" si="529"/>
        <v/>
      </c>
      <c r="U3144" s="24" t="str">
        <f t="shared" si="530"/>
        <v/>
      </c>
      <c r="V3144" s="24" t="str">
        <f t="shared" si="531"/>
        <v/>
      </c>
    </row>
    <row r="3145" spans="1:22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K3145" s="1" t="str">
        <f t="shared" si="528"/>
        <v/>
      </c>
      <c r="L3145" s="22" t="str">
        <f t="shared" si="532"/>
        <v/>
      </c>
      <c r="M3145" s="22" t="str">
        <f t="shared" si="533"/>
        <v/>
      </c>
      <c r="O3145" s="3">
        <v>0</v>
      </c>
      <c r="P3145" s="3">
        <v>6</v>
      </c>
      <c r="Q3145" s="3">
        <v>9174</v>
      </c>
      <c r="R3145" s="4" t="str">
        <f t="shared" si="527"/>
        <v/>
      </c>
      <c r="T3145" s="24" t="str">
        <f t="shared" si="529"/>
        <v/>
      </c>
      <c r="U3145" s="24" t="str">
        <f t="shared" si="530"/>
        <v/>
      </c>
      <c r="V3145" s="24" t="str">
        <f t="shared" si="531"/>
        <v/>
      </c>
    </row>
    <row r="3146" spans="1:22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K3146" s="1" t="str">
        <f t="shared" si="528"/>
        <v/>
      </c>
      <c r="L3146" s="22" t="str">
        <f t="shared" si="532"/>
        <v/>
      </c>
      <c r="M3146" s="22" t="str">
        <f t="shared" si="533"/>
        <v/>
      </c>
      <c r="O3146" s="3">
        <v>1</v>
      </c>
      <c r="P3146" s="3">
        <v>3</v>
      </c>
      <c r="Q3146" s="3">
        <v>721</v>
      </c>
      <c r="R3146" s="4" t="str">
        <f t="shared" si="527"/>
        <v/>
      </c>
      <c r="T3146" s="24" t="str">
        <f t="shared" si="529"/>
        <v/>
      </c>
      <c r="U3146" s="24" t="str">
        <f t="shared" si="530"/>
        <v/>
      </c>
      <c r="V3146" s="24" t="str">
        <f t="shared" si="531"/>
        <v/>
      </c>
    </row>
    <row r="3147" spans="1:22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F3147" s="3">
        <v>63</v>
      </c>
      <c r="G3147" s="23">
        <f t="shared" si="523"/>
        <v>93.67000000000013</v>
      </c>
      <c r="H3147" s="1">
        <v>94.8</v>
      </c>
      <c r="I3147" s="2">
        <v>99</v>
      </c>
      <c r="J3147" s="2">
        <v>105</v>
      </c>
      <c r="K3147" s="1">
        <f t="shared" si="528"/>
        <v>26.822091444092351</v>
      </c>
      <c r="L3147" s="22">
        <f t="shared" si="532"/>
        <v>0.94285714285714284</v>
      </c>
      <c r="M3147" s="22">
        <f t="shared" si="533"/>
        <v>0.52659574468085102</v>
      </c>
      <c r="O3147" s="3">
        <v>0</v>
      </c>
      <c r="P3147" s="3">
        <v>0</v>
      </c>
      <c r="Q3147" s="3">
        <v>11260</v>
      </c>
      <c r="R3147" s="4">
        <f t="shared" si="527"/>
        <v>22.166306340591198</v>
      </c>
      <c r="T3147" s="24">
        <f t="shared" si="529"/>
        <v>63</v>
      </c>
      <c r="U3147" s="24" t="e">
        <f t="shared" si="530"/>
        <v>#N/A</v>
      </c>
      <c r="V3147" s="24" t="e">
        <f t="shared" si="531"/>
        <v>#N/A</v>
      </c>
    </row>
    <row r="3148" spans="1:22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F3148" s="3">
        <v>84</v>
      </c>
      <c r="G3148" s="23">
        <f t="shared" si="523"/>
        <v>93.600000000000136</v>
      </c>
      <c r="H3148" s="1">
        <v>95</v>
      </c>
      <c r="I3148" s="2">
        <v>99</v>
      </c>
      <c r="J3148" s="2">
        <v>106</v>
      </c>
      <c r="K3148" s="1">
        <f t="shared" si="528"/>
        <v>26.878678134902671</v>
      </c>
      <c r="L3148" s="22">
        <f t="shared" si="532"/>
        <v>0.93396226415094341</v>
      </c>
      <c r="M3148" s="22">
        <f t="shared" si="533"/>
        <v>0.52659574468085102</v>
      </c>
      <c r="O3148" s="3">
        <v>1</v>
      </c>
      <c r="P3148" s="3">
        <v>0</v>
      </c>
      <c r="Q3148" s="3">
        <v>8408</v>
      </c>
      <c r="R3148" s="4">
        <f t="shared" si="527"/>
        <v>22.102377274611005</v>
      </c>
      <c r="T3148" s="24" t="e">
        <f t="shared" si="529"/>
        <v>#N/A</v>
      </c>
      <c r="U3148" s="24">
        <f t="shared" si="530"/>
        <v>84</v>
      </c>
      <c r="V3148" s="24" t="e">
        <f t="shared" si="531"/>
        <v>#N/A</v>
      </c>
    </row>
    <row r="3149" spans="1:22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F3149" s="3">
        <v>100</v>
      </c>
      <c r="G3149" s="23">
        <f t="shared" si="523"/>
        <v>93.530000000000143</v>
      </c>
      <c r="H3149" s="1">
        <v>94.9</v>
      </c>
      <c r="I3149" s="2">
        <v>99</v>
      </c>
      <c r="J3149" s="2">
        <v>105</v>
      </c>
      <c r="K3149" s="1">
        <f t="shared" si="528"/>
        <v>26.850384789497515</v>
      </c>
      <c r="L3149" s="22">
        <f t="shared" si="532"/>
        <v>0.94285714285714284</v>
      </c>
      <c r="M3149" s="22">
        <f t="shared" si="533"/>
        <v>0.52659574468085102</v>
      </c>
      <c r="O3149" s="3">
        <v>0</v>
      </c>
      <c r="P3149" s="3">
        <v>0</v>
      </c>
      <c r="Q3149" s="3">
        <v>9414</v>
      </c>
      <c r="R3149" s="4">
        <f t="shared" si="527"/>
        <v>22.134308125269179</v>
      </c>
      <c r="T3149" s="24" t="e">
        <f t="shared" si="529"/>
        <v>#N/A</v>
      </c>
      <c r="U3149" s="24" t="e">
        <f t="shared" si="530"/>
        <v>#N/A</v>
      </c>
      <c r="V3149" s="24">
        <f t="shared" si="531"/>
        <v>100</v>
      </c>
    </row>
    <row r="3150" spans="1:22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F3150" s="3">
        <v>120</v>
      </c>
      <c r="G3150" s="23">
        <f t="shared" si="523"/>
        <v>93.46000000000015</v>
      </c>
      <c r="H3150" s="1">
        <v>95.3</v>
      </c>
      <c r="I3150" s="2">
        <v>99</v>
      </c>
      <c r="J3150" s="2">
        <v>105</v>
      </c>
      <c r="K3150" s="1">
        <f t="shared" si="528"/>
        <v>26.963558171118155</v>
      </c>
      <c r="L3150" s="22">
        <f t="shared" si="532"/>
        <v>0.94285714285714284</v>
      </c>
      <c r="M3150" s="22">
        <f t="shared" si="533"/>
        <v>0.52659574468085102</v>
      </c>
      <c r="O3150" s="3">
        <v>0</v>
      </c>
      <c r="P3150" s="3">
        <v>2</v>
      </c>
      <c r="Q3150" s="3">
        <v>7020</v>
      </c>
      <c r="R3150" s="4">
        <f t="shared" si="527"/>
        <v>22.00698679001097</v>
      </c>
      <c r="T3150" s="24" t="e">
        <f t="shared" si="529"/>
        <v>#N/A</v>
      </c>
      <c r="U3150" s="24" t="e">
        <f t="shared" si="530"/>
        <v>#N/A</v>
      </c>
      <c r="V3150" s="24">
        <f t="shared" si="531"/>
        <v>120</v>
      </c>
    </row>
    <row r="3151" spans="1:22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H3151" s="1">
        <v>95.5</v>
      </c>
      <c r="I3151" s="2">
        <v>98</v>
      </c>
      <c r="J3151" s="2">
        <v>106</v>
      </c>
      <c r="K3151" s="1">
        <f t="shared" si="528"/>
        <v>27.020144861928475</v>
      </c>
      <c r="L3151" s="22">
        <f t="shared" si="532"/>
        <v>0.92452830188679247</v>
      </c>
      <c r="M3151" s="22">
        <f t="shared" si="533"/>
        <v>0.52127659574468088</v>
      </c>
      <c r="O3151" s="3">
        <v>1</v>
      </c>
      <c r="P3151" s="3">
        <v>4</v>
      </c>
      <c r="Q3151" s="3">
        <v>5324</v>
      </c>
      <c r="R3151" s="4">
        <f t="shared" si="527"/>
        <v>21.166068651223465</v>
      </c>
      <c r="T3151" s="24" t="str">
        <f t="shared" si="529"/>
        <v/>
      </c>
      <c r="U3151" s="24" t="str">
        <f t="shared" si="530"/>
        <v/>
      </c>
      <c r="V3151" s="24" t="str">
        <f t="shared" si="531"/>
        <v/>
      </c>
    </row>
    <row r="3152" spans="1:22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H3152" s="1">
        <v>95.3</v>
      </c>
      <c r="I3152" s="2">
        <v>98</v>
      </c>
      <c r="J3152" s="2">
        <v>105</v>
      </c>
      <c r="K3152" s="1">
        <f t="shared" si="528"/>
        <v>26.963558171118155</v>
      </c>
      <c r="L3152" s="22">
        <f t="shared" si="532"/>
        <v>0.93333333333333335</v>
      </c>
      <c r="M3152" s="22">
        <f t="shared" si="533"/>
        <v>0.52127659574468088</v>
      </c>
      <c r="O3152" s="3">
        <v>0</v>
      </c>
      <c r="P3152" s="3">
        <v>0</v>
      </c>
      <c r="Q3152" s="3">
        <v>6673</v>
      </c>
      <c r="R3152" s="4">
        <f t="shared" si="527"/>
        <v>21.227697336745443</v>
      </c>
      <c r="T3152" s="24" t="str">
        <f t="shared" si="529"/>
        <v/>
      </c>
      <c r="U3152" s="24" t="str">
        <f t="shared" si="530"/>
        <v/>
      </c>
      <c r="V3152" s="24" t="str">
        <f t="shared" si="531"/>
        <v/>
      </c>
    </row>
    <row r="3153" spans="1:22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H3153" s="1">
        <v>95.3</v>
      </c>
      <c r="I3153" s="2">
        <v>99</v>
      </c>
      <c r="J3153" s="2">
        <v>105</v>
      </c>
      <c r="K3153" s="1">
        <f t="shared" si="528"/>
        <v>26.963558171118155</v>
      </c>
      <c r="L3153" s="22">
        <f t="shared" si="532"/>
        <v>0.94285714285714284</v>
      </c>
      <c r="M3153" s="22">
        <f t="shared" si="533"/>
        <v>0.52659574468085102</v>
      </c>
      <c r="O3153" s="3">
        <v>0</v>
      </c>
      <c r="P3153" s="3">
        <v>1</v>
      </c>
      <c r="Q3153" s="3">
        <v>5748</v>
      </c>
      <c r="R3153" s="4">
        <f t="shared" si="527"/>
        <v>22.00698679001097</v>
      </c>
      <c r="T3153" s="24" t="str">
        <f t="shared" si="529"/>
        <v/>
      </c>
      <c r="U3153" s="24" t="str">
        <f t="shared" si="530"/>
        <v/>
      </c>
      <c r="V3153" s="24" t="str">
        <f t="shared" si="531"/>
        <v/>
      </c>
    </row>
    <row r="3154" spans="1:22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H3154" s="1">
        <v>94.8</v>
      </c>
      <c r="I3154" s="2">
        <v>98</v>
      </c>
      <c r="J3154" s="2">
        <v>105</v>
      </c>
      <c r="K3154" s="1">
        <f t="shared" si="528"/>
        <v>26.822091444092351</v>
      </c>
      <c r="L3154" s="22">
        <f t="shared" si="532"/>
        <v>0.93333333333333335</v>
      </c>
      <c r="M3154" s="22">
        <f t="shared" si="533"/>
        <v>0.52127659574468088</v>
      </c>
      <c r="O3154" s="3">
        <v>0</v>
      </c>
      <c r="P3154" s="3">
        <v>0</v>
      </c>
      <c r="Q3154" s="3">
        <v>4811</v>
      </c>
      <c r="R3154" s="4">
        <f t="shared" si="527"/>
        <v>21.382906710884399</v>
      </c>
      <c r="T3154" s="24" t="str">
        <f t="shared" si="529"/>
        <v/>
      </c>
      <c r="U3154" s="24" t="str">
        <f t="shared" si="530"/>
        <v/>
      </c>
      <c r="V3154" s="24" t="str">
        <f t="shared" si="531"/>
        <v/>
      </c>
    </row>
    <row r="3155" spans="1:22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K3155" s="1" t="str">
        <f t="shared" si="528"/>
        <v/>
      </c>
      <c r="L3155" s="22" t="str">
        <f t="shared" si="532"/>
        <v/>
      </c>
      <c r="M3155" s="22" t="str">
        <f t="shared" si="533"/>
        <v/>
      </c>
      <c r="O3155" s="3">
        <v>0</v>
      </c>
      <c r="P3155" s="3">
        <v>3</v>
      </c>
      <c r="Q3155" s="3">
        <v>4372</v>
      </c>
      <c r="R3155" s="4" t="str">
        <f t="shared" si="527"/>
        <v/>
      </c>
      <c r="T3155" s="24" t="str">
        <f t="shared" si="529"/>
        <v/>
      </c>
      <c r="U3155" s="24" t="str">
        <f t="shared" si="530"/>
        <v/>
      </c>
      <c r="V3155" s="24" t="str">
        <f t="shared" si="531"/>
        <v/>
      </c>
    </row>
    <row r="3156" spans="1:22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K3156" s="1" t="str">
        <f t="shared" si="528"/>
        <v/>
      </c>
      <c r="L3156" s="22" t="str">
        <f t="shared" si="532"/>
        <v/>
      </c>
      <c r="M3156" s="22" t="str">
        <f t="shared" si="533"/>
        <v/>
      </c>
      <c r="O3156" s="3">
        <v>1</v>
      </c>
      <c r="P3156" s="3">
        <v>4</v>
      </c>
      <c r="Q3156" s="3">
        <v>3728</v>
      </c>
      <c r="R3156" s="4" t="str">
        <f t="shared" si="527"/>
        <v/>
      </c>
      <c r="T3156" s="24" t="str">
        <f t="shared" si="529"/>
        <v/>
      </c>
      <c r="U3156" s="24" t="str">
        <f t="shared" si="530"/>
        <v/>
      </c>
      <c r="V3156" s="24" t="str">
        <f t="shared" si="531"/>
        <v/>
      </c>
    </row>
    <row r="3157" spans="1:22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H3157" s="1">
        <v>94.8</v>
      </c>
      <c r="I3157" s="2">
        <v>98</v>
      </c>
      <c r="J3157" s="2">
        <v>105</v>
      </c>
      <c r="K3157" s="1">
        <f t="shared" si="528"/>
        <v>26.822091444092351</v>
      </c>
      <c r="L3157" s="22">
        <f t="shared" si="532"/>
        <v>0.93333333333333335</v>
      </c>
      <c r="M3157" s="22">
        <f t="shared" si="533"/>
        <v>0.52127659574468088</v>
      </c>
      <c r="O3157" s="3">
        <v>0</v>
      </c>
      <c r="P3157" s="3">
        <v>1</v>
      </c>
      <c r="Q3157" s="3">
        <v>9618</v>
      </c>
      <c r="R3157" s="4">
        <f t="shared" si="527"/>
        <v>21.382906710884399</v>
      </c>
      <c r="T3157" s="24" t="str">
        <f t="shared" si="529"/>
        <v/>
      </c>
      <c r="U3157" s="24" t="str">
        <f t="shared" si="530"/>
        <v/>
      </c>
      <c r="V3157" s="24" t="str">
        <f t="shared" si="531"/>
        <v/>
      </c>
    </row>
    <row r="3158" spans="1:22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G3158" s="23">
        <v>95.2</v>
      </c>
      <c r="H3158" s="1">
        <v>95.2</v>
      </c>
      <c r="I3158" s="2">
        <v>99</v>
      </c>
      <c r="J3158" s="2">
        <v>106</v>
      </c>
      <c r="K3158" s="1">
        <f t="shared" si="528"/>
        <v>26.935264825712995</v>
      </c>
      <c r="L3158" s="22">
        <f t="shared" si="532"/>
        <v>0.93396226415094341</v>
      </c>
      <c r="M3158" s="22">
        <f t="shared" si="533"/>
        <v>0.52659574468085102</v>
      </c>
      <c r="O3158" s="3">
        <v>1</v>
      </c>
      <c r="P3158" s="3">
        <v>2</v>
      </c>
      <c r="Q3158" s="3">
        <v>8865</v>
      </c>
      <c r="R3158" s="4">
        <f t="shared" si="527"/>
        <v>22.038716818151737</v>
      </c>
      <c r="T3158" s="24" t="str">
        <f t="shared" si="529"/>
        <v/>
      </c>
      <c r="U3158" s="24" t="str">
        <f t="shared" si="530"/>
        <v/>
      </c>
      <c r="V3158" s="24" t="str">
        <f t="shared" si="531"/>
        <v/>
      </c>
    </row>
    <row r="3159" spans="1:22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G3159" s="23">
        <f t="shared" si="523"/>
        <v>95.13000000000001</v>
      </c>
      <c r="H3159" s="1">
        <v>94.9</v>
      </c>
      <c r="I3159" s="2">
        <v>99</v>
      </c>
      <c r="J3159" s="2">
        <v>105</v>
      </c>
      <c r="K3159" s="1">
        <f t="shared" si="528"/>
        <v>26.850384789497515</v>
      </c>
      <c r="L3159" s="22">
        <f t="shared" si="532"/>
        <v>0.94285714285714284</v>
      </c>
      <c r="M3159" s="22">
        <f t="shared" si="533"/>
        <v>0.52659574468085102</v>
      </c>
      <c r="O3159" s="3">
        <v>1</v>
      </c>
      <c r="P3159" s="3">
        <v>4</v>
      </c>
      <c r="Q3159" s="3">
        <v>7237</v>
      </c>
      <c r="R3159" s="4">
        <f t="shared" si="527"/>
        <v>22.134308125269179</v>
      </c>
      <c r="T3159" s="24" t="str">
        <f t="shared" si="529"/>
        <v/>
      </c>
      <c r="U3159" s="24" t="str">
        <f t="shared" si="530"/>
        <v/>
      </c>
      <c r="V3159" s="24" t="str">
        <f t="shared" si="531"/>
        <v/>
      </c>
    </row>
    <row r="3160" spans="1:22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G3160" s="23">
        <f t="shared" si="523"/>
        <v>95.060000000000016</v>
      </c>
      <c r="K3160" s="1" t="str">
        <f t="shared" si="528"/>
        <v/>
      </c>
      <c r="L3160" s="22" t="str">
        <f t="shared" si="532"/>
        <v/>
      </c>
      <c r="M3160" s="22" t="str">
        <f t="shared" si="533"/>
        <v/>
      </c>
      <c r="O3160" s="3">
        <v>1</v>
      </c>
      <c r="P3160" s="3">
        <v>1</v>
      </c>
      <c r="Q3160" s="3">
        <v>7017</v>
      </c>
      <c r="R3160" s="4" t="str">
        <f t="shared" si="527"/>
        <v/>
      </c>
      <c r="T3160" s="24" t="str">
        <f t="shared" si="529"/>
        <v/>
      </c>
      <c r="U3160" s="24" t="str">
        <f t="shared" si="530"/>
        <v/>
      </c>
      <c r="V3160" s="24" t="str">
        <f t="shared" si="531"/>
        <v/>
      </c>
    </row>
    <row r="3161" spans="1:22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G3161" s="23">
        <f t="shared" si="523"/>
        <v>94.990000000000023</v>
      </c>
      <c r="H3161" s="1">
        <v>95.6</v>
      </c>
      <c r="I3161" s="2">
        <v>98</v>
      </c>
      <c r="J3161" s="2">
        <v>106</v>
      </c>
      <c r="K3161" s="1">
        <f t="shared" si="528"/>
        <v>27.048438207333636</v>
      </c>
      <c r="L3161" s="22">
        <f t="shared" si="532"/>
        <v>0.92452830188679247</v>
      </c>
      <c r="M3161" s="22">
        <f t="shared" si="533"/>
        <v>0.52127659574468088</v>
      </c>
      <c r="O3161" s="3">
        <v>0</v>
      </c>
      <c r="P3161" s="3">
        <v>0</v>
      </c>
      <c r="Q3161" s="3">
        <v>7288</v>
      </c>
      <c r="R3161" s="4">
        <f t="shared" si="527"/>
        <v>21.135351006190806</v>
      </c>
      <c r="T3161" s="24" t="str">
        <f t="shared" si="529"/>
        <v/>
      </c>
      <c r="U3161" s="24" t="str">
        <f t="shared" si="530"/>
        <v/>
      </c>
      <c r="V3161" s="24" t="str">
        <f t="shared" si="531"/>
        <v/>
      </c>
    </row>
    <row r="3162" spans="1:22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F3162" s="3">
        <v>90</v>
      </c>
      <c r="G3162" s="23">
        <f t="shared" si="523"/>
        <v>94.92000000000003</v>
      </c>
      <c r="H3162" s="1">
        <v>96.1</v>
      </c>
      <c r="I3162" s="2">
        <v>99</v>
      </c>
      <c r="J3162" s="2">
        <v>105</v>
      </c>
      <c r="K3162" s="1">
        <f t="shared" si="528"/>
        <v>27.18990493435944</v>
      </c>
      <c r="L3162" s="22">
        <f t="shared" si="532"/>
        <v>0.94285714285714284</v>
      </c>
      <c r="M3162" s="22">
        <f t="shared" si="533"/>
        <v>0.52659574468085102</v>
      </c>
      <c r="O3162" s="3">
        <v>1</v>
      </c>
      <c r="P3162" s="3">
        <v>1</v>
      </c>
      <c r="Q3162" s="3">
        <v>5398</v>
      </c>
      <c r="R3162" s="4">
        <f t="shared" si="527"/>
        <v>21.755523840666445</v>
      </c>
      <c r="T3162" s="24" t="e">
        <f t="shared" si="529"/>
        <v>#N/A</v>
      </c>
      <c r="U3162" s="24">
        <f t="shared" si="530"/>
        <v>90</v>
      </c>
      <c r="V3162" s="24" t="e">
        <f t="shared" si="531"/>
        <v>#N/A</v>
      </c>
    </row>
    <row r="3163" spans="1:22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F3163" s="3">
        <v>65</v>
      </c>
      <c r="G3163" s="23">
        <f t="shared" si="523"/>
        <v>94.850000000000037</v>
      </c>
      <c r="H3163" s="1">
        <v>95.8</v>
      </c>
      <c r="I3163" s="2">
        <v>99</v>
      </c>
      <c r="J3163" s="2">
        <v>106</v>
      </c>
      <c r="K3163" s="1">
        <f t="shared" si="528"/>
        <v>27.105024898143956</v>
      </c>
      <c r="L3163" s="22">
        <f t="shared" si="532"/>
        <v>0.93396226415094341</v>
      </c>
      <c r="M3163" s="22">
        <f t="shared" si="533"/>
        <v>0.52659574468085102</v>
      </c>
      <c r="O3163" s="3">
        <v>0</v>
      </c>
      <c r="P3163" s="3">
        <v>0</v>
      </c>
      <c r="Q3163" s="3">
        <v>6488</v>
      </c>
      <c r="R3163" s="4">
        <f t="shared" si="527"/>
        <v>21.849330282756217</v>
      </c>
      <c r="T3163" s="24">
        <f t="shared" si="529"/>
        <v>65</v>
      </c>
      <c r="U3163" s="24" t="e">
        <f t="shared" si="530"/>
        <v>#N/A</v>
      </c>
      <c r="V3163" s="24" t="e">
        <f t="shared" si="531"/>
        <v>#N/A</v>
      </c>
    </row>
    <row r="3164" spans="1:22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G3164" s="23">
        <f t="shared" si="523"/>
        <v>94.780000000000044</v>
      </c>
      <c r="H3164" s="1">
        <v>94.9</v>
      </c>
      <c r="I3164" s="2">
        <v>97</v>
      </c>
      <c r="J3164" s="2">
        <v>105</v>
      </c>
      <c r="K3164" s="1">
        <f t="shared" si="528"/>
        <v>26.850384789497515</v>
      </c>
      <c r="L3164" s="22">
        <f t="shared" si="532"/>
        <v>0.92380952380952386</v>
      </c>
      <c r="M3164" s="22">
        <f t="shared" si="533"/>
        <v>0.51595744680851063</v>
      </c>
      <c r="O3164" s="3">
        <v>0</v>
      </c>
      <c r="P3164" s="3">
        <v>0</v>
      </c>
      <c r="Q3164" s="3">
        <v>7500</v>
      </c>
      <c r="R3164" s="4">
        <f t="shared" si="527"/>
        <v>20.569159866128903</v>
      </c>
      <c r="T3164" s="24" t="str">
        <f t="shared" si="529"/>
        <v/>
      </c>
      <c r="U3164" s="24" t="str">
        <f t="shared" si="530"/>
        <v/>
      </c>
      <c r="V3164" s="24" t="str">
        <f t="shared" si="531"/>
        <v/>
      </c>
    </row>
    <row r="3165" spans="1:22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G3165" s="23">
        <f t="shared" si="523"/>
        <v>94.710000000000051</v>
      </c>
      <c r="H3165" s="1">
        <v>95.2</v>
      </c>
      <c r="I3165" s="2">
        <v>99</v>
      </c>
      <c r="J3165" s="2">
        <v>105</v>
      </c>
      <c r="K3165" s="1">
        <f t="shared" si="528"/>
        <v>26.935264825712995</v>
      </c>
      <c r="L3165" s="22">
        <f t="shared" si="532"/>
        <v>0.94285714285714284</v>
      </c>
      <c r="M3165" s="22">
        <f t="shared" si="533"/>
        <v>0.52659574468085102</v>
      </c>
      <c r="O3165" s="3">
        <v>0</v>
      </c>
      <c r="P3165" s="3">
        <v>3</v>
      </c>
      <c r="Q3165" s="3">
        <v>7515</v>
      </c>
      <c r="R3165" s="4">
        <f t="shared" si="527"/>
        <v>22.038716818151737</v>
      </c>
      <c r="T3165" s="24" t="str">
        <f t="shared" si="529"/>
        <v/>
      </c>
      <c r="U3165" s="24" t="str">
        <f t="shared" si="530"/>
        <v/>
      </c>
      <c r="V3165" s="24" t="str">
        <f t="shared" si="531"/>
        <v/>
      </c>
    </row>
    <row r="3166" spans="1:22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G3166" s="23">
        <f t="shared" si="523"/>
        <v>94.640000000000057</v>
      </c>
      <c r="H3166" s="1">
        <v>94.8</v>
      </c>
      <c r="I3166" s="2">
        <v>99</v>
      </c>
      <c r="J3166" s="2">
        <v>106</v>
      </c>
      <c r="K3166" s="1">
        <f t="shared" si="528"/>
        <v>26.822091444092351</v>
      </c>
      <c r="L3166" s="22">
        <f t="shared" si="532"/>
        <v>0.93396226415094341</v>
      </c>
      <c r="M3166" s="22">
        <f t="shared" si="533"/>
        <v>0.52659574468085102</v>
      </c>
      <c r="O3166" s="3">
        <v>0</v>
      </c>
      <c r="P3166" s="3">
        <v>5</v>
      </c>
      <c r="Q3166" s="3">
        <v>7433</v>
      </c>
      <c r="R3166" s="4">
        <f t="shared" si="527"/>
        <v>22.166306340591198</v>
      </c>
      <c r="T3166" s="24" t="str">
        <f t="shared" si="529"/>
        <v/>
      </c>
      <c r="U3166" s="24" t="str">
        <f t="shared" si="530"/>
        <v/>
      </c>
      <c r="V3166" s="24" t="str">
        <f t="shared" si="531"/>
        <v/>
      </c>
    </row>
    <row r="3167" spans="1:22">
      <c r="A3167" s="2">
        <v>3142</v>
      </c>
      <c r="B3167" s="5">
        <v>40672</v>
      </c>
      <c r="C3167" s="17" t="str">
        <f t="shared" ref="C3167:C3230" si="534">TEXT(B3167,"ddd")</f>
        <v>Sun</v>
      </c>
      <c r="D3167" s="3">
        <f t="shared" ref="D3167:D3230" si="535">YEAR(B3167)</f>
        <v>2015</v>
      </c>
      <c r="E3167" s="3">
        <f t="shared" ref="E3167:E3230" si="536">MONTH(B3167)</f>
        <v>5</v>
      </c>
      <c r="G3167" s="23">
        <f t="shared" si="523"/>
        <v>94.570000000000064</v>
      </c>
      <c r="K3167" s="1" t="str">
        <f t="shared" si="528"/>
        <v/>
      </c>
      <c r="L3167" s="22" t="str">
        <f t="shared" si="532"/>
        <v/>
      </c>
      <c r="M3167" s="22" t="str">
        <f t="shared" si="533"/>
        <v/>
      </c>
      <c r="O3167" s="3">
        <v>1</v>
      </c>
      <c r="P3167" s="3">
        <v>3</v>
      </c>
      <c r="Q3167" s="3">
        <v>5688</v>
      </c>
      <c r="R3167" s="4" t="str">
        <f t="shared" si="527"/>
        <v/>
      </c>
      <c r="T3167" s="24" t="str">
        <f t="shared" si="529"/>
        <v/>
      </c>
      <c r="U3167" s="24" t="str">
        <f t="shared" si="530"/>
        <v/>
      </c>
      <c r="V3167" s="24" t="str">
        <f t="shared" si="531"/>
        <v/>
      </c>
    </row>
    <row r="3168" spans="1:22">
      <c r="A3168" s="2">
        <v>3143</v>
      </c>
      <c r="B3168" s="5">
        <v>40673</v>
      </c>
      <c r="C3168" s="17" t="str">
        <f t="shared" si="534"/>
        <v>Mon</v>
      </c>
      <c r="D3168" s="3">
        <f t="shared" si="535"/>
        <v>2015</v>
      </c>
      <c r="E3168" s="3">
        <f t="shared" si="536"/>
        <v>5</v>
      </c>
      <c r="G3168" s="23">
        <f t="shared" si="523"/>
        <v>94.500000000000071</v>
      </c>
      <c r="H3168" s="1">
        <v>95.2</v>
      </c>
      <c r="I3168" s="2">
        <v>98</v>
      </c>
      <c r="J3168" s="2">
        <v>105</v>
      </c>
      <c r="K3168" s="1">
        <f t="shared" si="528"/>
        <v>26.935264825712995</v>
      </c>
      <c r="L3168" s="22">
        <f t="shared" si="532"/>
        <v>0.93333333333333335</v>
      </c>
      <c r="M3168" s="22">
        <f t="shared" si="533"/>
        <v>0.52127659574468088</v>
      </c>
      <c r="O3168" s="3">
        <v>0</v>
      </c>
      <c r="P3168" s="3">
        <v>1</v>
      </c>
      <c r="Q3168" s="3">
        <v>6751</v>
      </c>
      <c r="R3168" s="4">
        <f t="shared" si="527"/>
        <v>21.258608783527738</v>
      </c>
      <c r="T3168" s="24" t="str">
        <f t="shared" si="529"/>
        <v/>
      </c>
      <c r="U3168" s="24" t="str">
        <f t="shared" si="530"/>
        <v/>
      </c>
      <c r="V3168" s="24" t="str">
        <f t="shared" si="531"/>
        <v/>
      </c>
    </row>
    <row r="3169" spans="1:22">
      <c r="A3169" s="2">
        <v>3144</v>
      </c>
      <c r="B3169" s="5">
        <v>40674</v>
      </c>
      <c r="C3169" s="17" t="str">
        <f t="shared" si="534"/>
        <v>Tue</v>
      </c>
      <c r="D3169" s="3">
        <f t="shared" si="535"/>
        <v>2015</v>
      </c>
      <c r="E3169" s="3">
        <f t="shared" si="536"/>
        <v>5</v>
      </c>
      <c r="G3169" s="23">
        <f t="shared" ref="G3169:G3179" si="537">G3168-0.07</f>
        <v>94.430000000000078</v>
      </c>
      <c r="H3169" s="1">
        <v>95.9</v>
      </c>
      <c r="I3169" s="2">
        <v>99</v>
      </c>
      <c r="J3169" s="2">
        <v>106</v>
      </c>
      <c r="K3169" s="1">
        <f t="shared" si="528"/>
        <v>27.13331824354912</v>
      </c>
      <c r="L3169" s="22">
        <f t="shared" si="532"/>
        <v>0.93396226415094341</v>
      </c>
      <c r="M3169" s="22">
        <f t="shared" si="533"/>
        <v>0.52659574468085102</v>
      </c>
      <c r="O3169" s="3">
        <v>0</v>
      </c>
      <c r="P3169" s="3">
        <v>0</v>
      </c>
      <c r="Q3169" s="3">
        <v>8440</v>
      </c>
      <c r="R3169" s="4">
        <f t="shared" si="527"/>
        <v>21.817996257435301</v>
      </c>
      <c r="T3169" s="24" t="str">
        <f t="shared" si="529"/>
        <v/>
      </c>
      <c r="U3169" s="24" t="str">
        <f t="shared" si="530"/>
        <v/>
      </c>
      <c r="V3169" s="24" t="str">
        <f t="shared" si="531"/>
        <v/>
      </c>
    </row>
    <row r="3170" spans="1:22">
      <c r="A3170" s="2">
        <v>3145</v>
      </c>
      <c r="B3170" s="5">
        <v>40675</v>
      </c>
      <c r="C3170" s="17" t="str">
        <f t="shared" si="534"/>
        <v>Wed</v>
      </c>
      <c r="D3170" s="3">
        <f t="shared" si="535"/>
        <v>2015</v>
      </c>
      <c r="E3170" s="3">
        <f t="shared" si="536"/>
        <v>5</v>
      </c>
      <c r="G3170" s="23">
        <f t="shared" si="537"/>
        <v>94.360000000000085</v>
      </c>
      <c r="H3170" s="1">
        <v>95.6</v>
      </c>
      <c r="I3170" s="2">
        <v>99</v>
      </c>
      <c r="J3170" s="2">
        <v>105</v>
      </c>
      <c r="K3170" s="1">
        <f t="shared" si="528"/>
        <v>27.048438207333636</v>
      </c>
      <c r="L3170" s="22">
        <f t="shared" si="532"/>
        <v>0.94285714285714284</v>
      </c>
      <c r="M3170" s="22">
        <f t="shared" si="533"/>
        <v>0.52659574468085102</v>
      </c>
      <c r="O3170" s="3">
        <v>1</v>
      </c>
      <c r="P3170" s="3">
        <v>0</v>
      </c>
      <c r="Q3170" s="3">
        <v>7246</v>
      </c>
      <c r="R3170" s="4">
        <f t="shared" si="527"/>
        <v>21.91219499046073</v>
      </c>
      <c r="T3170" s="24" t="str">
        <f t="shared" si="529"/>
        <v/>
      </c>
      <c r="U3170" s="24" t="str">
        <f t="shared" si="530"/>
        <v/>
      </c>
      <c r="V3170" s="24" t="str">
        <f t="shared" si="531"/>
        <v/>
      </c>
    </row>
    <row r="3171" spans="1:22">
      <c r="A3171" s="2">
        <v>3146</v>
      </c>
      <c r="B3171" s="5">
        <v>40676</v>
      </c>
      <c r="C3171" s="17" t="str">
        <f t="shared" si="534"/>
        <v>Thu</v>
      </c>
      <c r="D3171" s="3">
        <f t="shared" si="535"/>
        <v>2015</v>
      </c>
      <c r="E3171" s="3">
        <f t="shared" si="536"/>
        <v>5</v>
      </c>
      <c r="G3171" s="23">
        <f t="shared" si="537"/>
        <v>94.290000000000092</v>
      </c>
      <c r="H3171" s="1">
        <v>95.3</v>
      </c>
      <c r="I3171" s="2">
        <v>98</v>
      </c>
      <c r="J3171" s="2">
        <v>105</v>
      </c>
      <c r="K3171" s="1">
        <f t="shared" si="528"/>
        <v>26.963558171118155</v>
      </c>
      <c r="L3171" s="22">
        <f t="shared" si="532"/>
        <v>0.93333333333333335</v>
      </c>
      <c r="M3171" s="22">
        <f t="shared" si="533"/>
        <v>0.52127659574468088</v>
      </c>
      <c r="O3171" s="3">
        <v>0</v>
      </c>
      <c r="P3171" s="3">
        <v>0</v>
      </c>
      <c r="Q3171" s="3">
        <v>3046</v>
      </c>
      <c r="R3171" s="4">
        <f t="shared" si="527"/>
        <v>21.227697336745443</v>
      </c>
      <c r="T3171" s="24" t="str">
        <f t="shared" si="529"/>
        <v/>
      </c>
      <c r="U3171" s="24" t="str">
        <f t="shared" si="530"/>
        <v/>
      </c>
      <c r="V3171" s="24" t="str">
        <f t="shared" si="531"/>
        <v/>
      </c>
    </row>
    <row r="3172" spans="1:22">
      <c r="A3172" s="2">
        <v>3147</v>
      </c>
      <c r="B3172" s="5">
        <v>40677</v>
      </c>
      <c r="C3172" s="17" t="str">
        <f t="shared" si="534"/>
        <v>Fri</v>
      </c>
      <c r="D3172" s="3">
        <f t="shared" si="535"/>
        <v>2015</v>
      </c>
      <c r="E3172" s="3">
        <f t="shared" si="536"/>
        <v>5</v>
      </c>
      <c r="G3172" s="23">
        <f t="shared" si="537"/>
        <v>94.220000000000098</v>
      </c>
      <c r="H3172" s="1">
        <v>95.8</v>
      </c>
      <c r="I3172" s="2">
        <v>99</v>
      </c>
      <c r="J3172" s="2">
        <v>105</v>
      </c>
      <c r="K3172" s="1">
        <f t="shared" si="528"/>
        <v>27.105024898143956</v>
      </c>
      <c r="L3172" s="22">
        <f t="shared" si="532"/>
        <v>0.94285714285714284</v>
      </c>
      <c r="M3172" s="22">
        <f t="shared" si="533"/>
        <v>0.52659574468085102</v>
      </c>
      <c r="O3172" s="3">
        <v>1</v>
      </c>
      <c r="P3172" s="3">
        <v>3</v>
      </c>
      <c r="Q3172" s="3">
        <v>4457</v>
      </c>
      <c r="R3172" s="4">
        <f t="shared" si="527"/>
        <v>21.849330282756217</v>
      </c>
      <c r="T3172" s="24" t="str">
        <f t="shared" si="529"/>
        <v/>
      </c>
      <c r="U3172" s="24" t="str">
        <f t="shared" si="530"/>
        <v/>
      </c>
      <c r="V3172" s="24" t="str">
        <f t="shared" si="531"/>
        <v/>
      </c>
    </row>
    <row r="3173" spans="1:22">
      <c r="A3173" s="2">
        <v>3148</v>
      </c>
      <c r="B3173" s="5">
        <v>40678</v>
      </c>
      <c r="C3173" s="17" t="str">
        <f t="shared" si="534"/>
        <v>Sat</v>
      </c>
      <c r="D3173" s="3">
        <f t="shared" si="535"/>
        <v>2015</v>
      </c>
      <c r="E3173" s="3">
        <f t="shared" si="536"/>
        <v>5</v>
      </c>
      <c r="G3173" s="23">
        <f t="shared" si="537"/>
        <v>94.150000000000105</v>
      </c>
      <c r="K3173" s="1" t="str">
        <f t="shared" si="528"/>
        <v/>
      </c>
      <c r="L3173" s="22" t="str">
        <f t="shared" si="532"/>
        <v/>
      </c>
      <c r="M3173" s="22" t="str">
        <f t="shared" si="533"/>
        <v/>
      </c>
      <c r="O3173" s="3">
        <v>0</v>
      </c>
      <c r="P3173" s="3">
        <v>5</v>
      </c>
      <c r="Q3173" s="3">
        <v>11119</v>
      </c>
      <c r="R3173" s="4" t="str">
        <f t="shared" ref="R3173:R3236" si="538">IF(OR(H3173="",I3173=""),"",100*(-98.42+4.15*(I3173/2.54)-0.082*(H3173*2.2))/(H3173*2.2))</f>
        <v/>
      </c>
      <c r="T3173" s="24" t="str">
        <f t="shared" si="529"/>
        <v/>
      </c>
      <c r="U3173" s="24" t="str">
        <f t="shared" si="530"/>
        <v/>
      </c>
      <c r="V3173" s="24" t="str">
        <f t="shared" si="531"/>
        <v/>
      </c>
    </row>
    <row r="3174" spans="1:22">
      <c r="A3174" s="2">
        <v>3149</v>
      </c>
      <c r="B3174" s="5">
        <v>40679</v>
      </c>
      <c r="C3174" s="17" t="str">
        <f t="shared" si="534"/>
        <v>Sun</v>
      </c>
      <c r="D3174" s="3">
        <f t="shared" si="535"/>
        <v>2015</v>
      </c>
      <c r="E3174" s="3">
        <f t="shared" si="536"/>
        <v>5</v>
      </c>
      <c r="G3174" s="23">
        <f t="shared" si="537"/>
        <v>94.080000000000112</v>
      </c>
      <c r="K3174" s="1" t="str">
        <f t="shared" si="528"/>
        <v/>
      </c>
      <c r="L3174" s="22" t="str">
        <f t="shared" si="532"/>
        <v/>
      </c>
      <c r="M3174" s="22" t="str">
        <f t="shared" si="533"/>
        <v/>
      </c>
      <c r="O3174" s="3">
        <v>1</v>
      </c>
      <c r="P3174" s="3">
        <v>3</v>
      </c>
      <c r="Q3174" s="3">
        <v>3148</v>
      </c>
      <c r="R3174" s="4" t="str">
        <f t="shared" si="538"/>
        <v/>
      </c>
      <c r="T3174" s="24" t="str">
        <f t="shared" si="529"/>
        <v/>
      </c>
      <c r="U3174" s="24" t="str">
        <f t="shared" si="530"/>
        <v/>
      </c>
      <c r="V3174" s="24" t="str">
        <f t="shared" si="531"/>
        <v/>
      </c>
    </row>
    <row r="3175" spans="1:22">
      <c r="A3175" s="2">
        <v>3150</v>
      </c>
      <c r="B3175" s="5">
        <v>40680</v>
      </c>
      <c r="C3175" s="17" t="str">
        <f t="shared" si="534"/>
        <v>Mon</v>
      </c>
      <c r="D3175" s="3">
        <f t="shared" si="535"/>
        <v>2015</v>
      </c>
      <c r="E3175" s="3">
        <f t="shared" si="536"/>
        <v>5</v>
      </c>
      <c r="G3175" s="23">
        <f t="shared" si="537"/>
        <v>94.010000000000119</v>
      </c>
      <c r="H3175" s="1">
        <v>96.1</v>
      </c>
      <c r="I3175" s="2">
        <v>99</v>
      </c>
      <c r="J3175" s="2">
        <v>105</v>
      </c>
      <c r="K3175" s="1">
        <f t="shared" si="528"/>
        <v>27.18990493435944</v>
      </c>
      <c r="L3175" s="22">
        <f t="shared" si="532"/>
        <v>0.94285714285714284</v>
      </c>
      <c r="M3175" s="22">
        <f t="shared" si="533"/>
        <v>0.52659574468085102</v>
      </c>
      <c r="O3175" s="3">
        <v>0</v>
      </c>
      <c r="P3175" s="3">
        <v>0</v>
      </c>
      <c r="Q3175" s="3">
        <v>6288</v>
      </c>
      <c r="R3175" s="4">
        <f t="shared" si="538"/>
        <v>21.755523840666445</v>
      </c>
      <c r="T3175" s="24" t="str">
        <f t="shared" si="529"/>
        <v/>
      </c>
      <c r="U3175" s="24" t="str">
        <f t="shared" si="530"/>
        <v/>
      </c>
      <c r="V3175" s="24" t="str">
        <f t="shared" si="531"/>
        <v/>
      </c>
    </row>
    <row r="3176" spans="1:22">
      <c r="A3176" s="2">
        <v>3151</v>
      </c>
      <c r="B3176" s="5">
        <v>40681</v>
      </c>
      <c r="C3176" s="17" t="str">
        <f t="shared" si="534"/>
        <v>Tue</v>
      </c>
      <c r="D3176" s="3">
        <f t="shared" si="535"/>
        <v>2015</v>
      </c>
      <c r="E3176" s="3">
        <f t="shared" si="536"/>
        <v>5</v>
      </c>
      <c r="G3176" s="23">
        <f t="shared" si="537"/>
        <v>93.940000000000126</v>
      </c>
      <c r="H3176" s="1">
        <v>95.9</v>
      </c>
      <c r="I3176" s="2">
        <v>99</v>
      </c>
      <c r="J3176" s="2">
        <v>106</v>
      </c>
      <c r="K3176" s="1">
        <f t="shared" si="528"/>
        <v>27.13331824354912</v>
      </c>
      <c r="L3176" s="22">
        <f t="shared" si="532"/>
        <v>0.93396226415094341</v>
      </c>
      <c r="M3176" s="22">
        <f t="shared" si="533"/>
        <v>0.52659574468085102</v>
      </c>
      <c r="O3176" s="3">
        <v>0</v>
      </c>
      <c r="P3176" s="3">
        <v>2</v>
      </c>
      <c r="Q3176" s="3">
        <v>3084</v>
      </c>
      <c r="R3176" s="4">
        <f t="shared" si="538"/>
        <v>21.817996257435301</v>
      </c>
      <c r="T3176" s="24" t="str">
        <f t="shared" si="529"/>
        <v/>
      </c>
      <c r="U3176" s="24" t="str">
        <f t="shared" si="530"/>
        <v/>
      </c>
      <c r="V3176" s="24" t="str">
        <f t="shared" si="531"/>
        <v/>
      </c>
    </row>
    <row r="3177" spans="1:22">
      <c r="A3177" s="2">
        <v>3152</v>
      </c>
      <c r="B3177" s="5">
        <v>40682</v>
      </c>
      <c r="C3177" s="17" t="str">
        <f t="shared" si="534"/>
        <v>Wed</v>
      </c>
      <c r="D3177" s="3">
        <f t="shared" si="535"/>
        <v>2015</v>
      </c>
      <c r="E3177" s="3">
        <f t="shared" si="536"/>
        <v>5</v>
      </c>
      <c r="G3177" s="23">
        <f t="shared" si="537"/>
        <v>93.870000000000132</v>
      </c>
      <c r="H3177" s="1">
        <v>96</v>
      </c>
      <c r="I3177" s="2">
        <v>99</v>
      </c>
      <c r="J3177" s="2">
        <v>105</v>
      </c>
      <c r="K3177" s="1">
        <f t="shared" si="528"/>
        <v>27.16161158895428</v>
      </c>
      <c r="L3177" s="22">
        <f t="shared" si="532"/>
        <v>0.94285714285714284</v>
      </c>
      <c r="M3177" s="22">
        <f t="shared" si="533"/>
        <v>0.52659574468085102</v>
      </c>
      <c r="O3177" s="3">
        <v>0</v>
      </c>
      <c r="P3177" s="3">
        <v>0</v>
      </c>
      <c r="Q3177" s="3">
        <v>6550</v>
      </c>
      <c r="R3177" s="4">
        <f t="shared" si="538"/>
        <v>21.786727511333812</v>
      </c>
      <c r="T3177" s="24" t="str">
        <f t="shared" si="529"/>
        <v/>
      </c>
      <c r="U3177" s="24" t="str">
        <f t="shared" si="530"/>
        <v/>
      </c>
      <c r="V3177" s="24" t="str">
        <f t="shared" si="531"/>
        <v/>
      </c>
    </row>
    <row r="3178" spans="1:22">
      <c r="A3178" s="2">
        <v>3153</v>
      </c>
      <c r="B3178" s="5">
        <v>40683</v>
      </c>
      <c r="C3178" s="17" t="str">
        <f t="shared" si="534"/>
        <v>Thu</v>
      </c>
      <c r="D3178" s="3">
        <f t="shared" si="535"/>
        <v>2015</v>
      </c>
      <c r="E3178" s="3">
        <f t="shared" si="536"/>
        <v>5</v>
      </c>
      <c r="G3178" s="23">
        <f t="shared" si="537"/>
        <v>93.800000000000139</v>
      </c>
      <c r="H3178" s="1">
        <v>95.6</v>
      </c>
      <c r="I3178" s="2">
        <v>99</v>
      </c>
      <c r="J3178" s="2">
        <v>105</v>
      </c>
      <c r="K3178" s="1">
        <f t="shared" si="528"/>
        <v>27.048438207333636</v>
      </c>
      <c r="L3178" s="22">
        <f t="shared" si="532"/>
        <v>0.94285714285714284</v>
      </c>
      <c r="M3178" s="22">
        <f t="shared" si="533"/>
        <v>0.52659574468085102</v>
      </c>
      <c r="O3178" s="3">
        <v>0</v>
      </c>
      <c r="P3178" s="3">
        <v>0</v>
      </c>
      <c r="Q3178" s="3">
        <v>5705</v>
      </c>
      <c r="R3178" s="4">
        <f t="shared" si="538"/>
        <v>21.91219499046073</v>
      </c>
      <c r="T3178" s="24" t="str">
        <f t="shared" si="529"/>
        <v/>
      </c>
      <c r="U3178" s="24" t="str">
        <f t="shared" si="530"/>
        <v/>
      </c>
      <c r="V3178" s="24" t="str">
        <f t="shared" si="531"/>
        <v/>
      </c>
    </row>
    <row r="3179" spans="1:22">
      <c r="A3179" s="2">
        <v>3154</v>
      </c>
      <c r="B3179" s="5">
        <v>40684</v>
      </c>
      <c r="C3179" s="17" t="str">
        <f t="shared" si="534"/>
        <v>Fri</v>
      </c>
      <c r="D3179" s="3">
        <f t="shared" si="535"/>
        <v>2015</v>
      </c>
      <c r="E3179" s="3">
        <f t="shared" si="536"/>
        <v>5</v>
      </c>
      <c r="G3179" s="23">
        <f t="shared" si="537"/>
        <v>93.730000000000146</v>
      </c>
      <c r="H3179" s="1">
        <v>95.3</v>
      </c>
      <c r="I3179" s="2">
        <v>99</v>
      </c>
      <c r="J3179" s="2">
        <v>105</v>
      </c>
      <c r="K3179" s="1">
        <f t="shared" si="528"/>
        <v>26.963558171118155</v>
      </c>
      <c r="L3179" s="22">
        <f t="shared" si="532"/>
        <v>0.94285714285714284</v>
      </c>
      <c r="M3179" s="22">
        <f t="shared" si="533"/>
        <v>0.52659574468085102</v>
      </c>
      <c r="O3179" s="3">
        <v>1</v>
      </c>
      <c r="P3179" s="3">
        <v>4</v>
      </c>
      <c r="Q3179" s="3">
        <v>5595</v>
      </c>
      <c r="R3179" s="4">
        <f t="shared" si="538"/>
        <v>22.00698679001097</v>
      </c>
      <c r="T3179" s="24" t="str">
        <f t="shared" si="529"/>
        <v/>
      </c>
      <c r="U3179" s="24" t="str">
        <f t="shared" si="530"/>
        <v/>
      </c>
      <c r="V3179" s="24" t="str">
        <f t="shared" si="531"/>
        <v/>
      </c>
    </row>
    <row r="3180" spans="1:22">
      <c r="A3180" s="2">
        <v>3155</v>
      </c>
      <c r="B3180" s="5">
        <v>40685</v>
      </c>
      <c r="C3180" s="17" t="str">
        <f t="shared" si="534"/>
        <v>Sat</v>
      </c>
      <c r="D3180" s="3">
        <f t="shared" si="535"/>
        <v>2015</v>
      </c>
      <c r="E3180" s="3">
        <f t="shared" si="536"/>
        <v>5</v>
      </c>
      <c r="K3180" s="1" t="str">
        <f t="shared" si="528"/>
        <v/>
      </c>
      <c r="L3180" s="22" t="str">
        <f t="shared" si="532"/>
        <v/>
      </c>
      <c r="M3180" s="22" t="str">
        <f t="shared" si="533"/>
        <v/>
      </c>
      <c r="O3180" s="3">
        <v>0</v>
      </c>
      <c r="P3180" s="3">
        <v>6</v>
      </c>
      <c r="Q3180" s="3">
        <v>11704</v>
      </c>
      <c r="R3180" s="4" t="str">
        <f t="shared" si="538"/>
        <v/>
      </c>
      <c r="T3180" s="24" t="str">
        <f t="shared" si="529"/>
        <v/>
      </c>
      <c r="U3180" s="24" t="str">
        <f t="shared" si="530"/>
        <v/>
      </c>
      <c r="V3180" s="24" t="str">
        <f t="shared" si="531"/>
        <v/>
      </c>
    </row>
    <row r="3181" spans="1:22">
      <c r="A3181" s="2">
        <v>3156</v>
      </c>
      <c r="B3181" s="5">
        <v>40686</v>
      </c>
      <c r="C3181" s="17" t="str">
        <f t="shared" si="534"/>
        <v>Sun</v>
      </c>
      <c r="D3181" s="3">
        <f t="shared" si="535"/>
        <v>2015</v>
      </c>
      <c r="E3181" s="3">
        <f t="shared" si="536"/>
        <v>5</v>
      </c>
      <c r="K3181" s="1" t="str">
        <f t="shared" si="528"/>
        <v/>
      </c>
      <c r="L3181" s="22" t="str">
        <f t="shared" si="532"/>
        <v/>
      </c>
      <c r="M3181" s="22" t="str">
        <f t="shared" si="533"/>
        <v/>
      </c>
      <c r="O3181" s="3">
        <v>1</v>
      </c>
      <c r="P3181" s="3">
        <v>3</v>
      </c>
      <c r="Q3181" s="3">
        <v>5812</v>
      </c>
      <c r="R3181" s="4" t="str">
        <f t="shared" si="538"/>
        <v/>
      </c>
      <c r="T3181" s="24" t="str">
        <f t="shared" si="529"/>
        <v/>
      </c>
      <c r="U3181" s="24" t="str">
        <f t="shared" si="530"/>
        <v/>
      </c>
      <c r="V3181" s="24" t="str">
        <f t="shared" si="531"/>
        <v/>
      </c>
    </row>
    <row r="3182" spans="1:22">
      <c r="A3182" s="2">
        <v>3157</v>
      </c>
      <c r="B3182" s="5">
        <v>40687</v>
      </c>
      <c r="C3182" s="17" t="str">
        <f t="shared" si="534"/>
        <v>Mon</v>
      </c>
      <c r="D3182" s="3">
        <f t="shared" si="535"/>
        <v>2015</v>
      </c>
      <c r="E3182" s="3">
        <f t="shared" si="536"/>
        <v>5</v>
      </c>
      <c r="H3182" s="1">
        <v>95.8</v>
      </c>
      <c r="I3182" s="2">
        <v>98</v>
      </c>
      <c r="J3182" s="2">
        <v>105</v>
      </c>
      <c r="K3182" s="1">
        <f t="shared" ref="K3182:K3240" si="539">IF(H3182="","",H3182/1.88^2)</f>
        <v>27.105024898143956</v>
      </c>
      <c r="L3182" s="22">
        <f t="shared" si="532"/>
        <v>0.93333333333333335</v>
      </c>
      <c r="M3182" s="22">
        <f t="shared" si="533"/>
        <v>0.52127659574468088</v>
      </c>
      <c r="O3182" s="3">
        <v>0</v>
      </c>
      <c r="P3182" s="3">
        <v>0</v>
      </c>
      <c r="Q3182" s="3">
        <v>9394</v>
      </c>
      <c r="R3182" s="4">
        <f t="shared" si="538"/>
        <v>21.07410810221128</v>
      </c>
      <c r="T3182" s="24" t="str">
        <f t="shared" si="529"/>
        <v/>
      </c>
      <c r="U3182" s="24" t="str">
        <f t="shared" si="530"/>
        <v/>
      </c>
      <c r="V3182" s="24" t="str">
        <f t="shared" si="531"/>
        <v/>
      </c>
    </row>
    <row r="3183" spans="1:22">
      <c r="A3183" s="2">
        <v>3158</v>
      </c>
      <c r="B3183" s="5">
        <v>40688</v>
      </c>
      <c r="C3183" s="17" t="str">
        <f t="shared" si="534"/>
        <v>Tue</v>
      </c>
      <c r="D3183" s="3">
        <f t="shared" si="535"/>
        <v>2015</v>
      </c>
      <c r="E3183" s="3">
        <f t="shared" si="536"/>
        <v>5</v>
      </c>
      <c r="H3183" s="1">
        <v>95.8</v>
      </c>
      <c r="I3183" s="2">
        <v>99</v>
      </c>
      <c r="J3183" s="2">
        <v>106</v>
      </c>
      <c r="K3183" s="1">
        <f t="shared" si="539"/>
        <v>27.105024898143956</v>
      </c>
      <c r="L3183" s="22">
        <f t="shared" si="532"/>
        <v>0.93396226415094341</v>
      </c>
      <c r="M3183" s="22">
        <f t="shared" si="533"/>
        <v>0.52659574468085102</v>
      </c>
      <c r="O3183" s="3">
        <v>0</v>
      </c>
      <c r="P3183" s="3">
        <v>1</v>
      </c>
      <c r="Q3183" s="3">
        <v>5400</v>
      </c>
      <c r="R3183" s="4">
        <f t="shared" si="538"/>
        <v>21.849330282756217</v>
      </c>
      <c r="T3183" s="24" t="str">
        <f t="shared" si="529"/>
        <v/>
      </c>
      <c r="U3183" s="24" t="str">
        <f t="shared" si="530"/>
        <v/>
      </c>
      <c r="V3183" s="24" t="str">
        <f t="shared" si="531"/>
        <v/>
      </c>
    </row>
    <row r="3184" spans="1:22">
      <c r="A3184" s="2">
        <v>3159</v>
      </c>
      <c r="B3184" s="5">
        <v>40689</v>
      </c>
      <c r="C3184" s="17" t="str">
        <f t="shared" si="534"/>
        <v>Wed</v>
      </c>
      <c r="D3184" s="3">
        <f t="shared" si="535"/>
        <v>2015</v>
      </c>
      <c r="E3184" s="3">
        <f t="shared" si="536"/>
        <v>5</v>
      </c>
      <c r="H3184" s="1">
        <v>95.5</v>
      </c>
      <c r="I3184" s="2">
        <v>99</v>
      </c>
      <c r="J3184" s="2">
        <v>105</v>
      </c>
      <c r="K3184" s="1">
        <f t="shared" si="539"/>
        <v>27.020144861928475</v>
      </c>
      <c r="L3184" s="22">
        <f t="shared" si="532"/>
        <v>0.94285714285714284</v>
      </c>
      <c r="M3184" s="22">
        <f t="shared" si="533"/>
        <v>0.52659574468085102</v>
      </c>
      <c r="O3184" s="3">
        <v>0</v>
      </c>
      <c r="P3184" s="3">
        <v>2</v>
      </c>
      <c r="Q3184" s="3">
        <v>5503</v>
      </c>
      <c r="R3184" s="4">
        <f t="shared" si="538"/>
        <v>21.943726084691576</v>
      </c>
      <c r="T3184" s="24" t="str">
        <f t="shared" si="529"/>
        <v/>
      </c>
      <c r="U3184" s="24" t="str">
        <f t="shared" si="530"/>
        <v/>
      </c>
      <c r="V3184" s="24" t="str">
        <f t="shared" si="531"/>
        <v/>
      </c>
    </row>
    <row r="3185" spans="1:22">
      <c r="A3185" s="2">
        <v>3160</v>
      </c>
      <c r="B3185" s="5">
        <v>40690</v>
      </c>
      <c r="C3185" s="17" t="str">
        <f t="shared" si="534"/>
        <v>Thu</v>
      </c>
      <c r="D3185" s="3">
        <f t="shared" si="535"/>
        <v>2015</v>
      </c>
      <c r="E3185" s="3">
        <f t="shared" si="536"/>
        <v>5</v>
      </c>
      <c r="H3185" s="1">
        <v>95.9</v>
      </c>
      <c r="I3185" s="2">
        <v>100</v>
      </c>
      <c r="J3185" s="2">
        <v>106</v>
      </c>
      <c r="K3185" s="1">
        <f t="shared" si="539"/>
        <v>27.13331824354912</v>
      </c>
      <c r="L3185" s="22">
        <f t="shared" si="532"/>
        <v>0.94339622641509435</v>
      </c>
      <c r="M3185" s="22">
        <f t="shared" si="533"/>
        <v>0.53191489361702127</v>
      </c>
      <c r="O3185" s="3">
        <v>0</v>
      </c>
      <c r="P3185" s="3">
        <v>3</v>
      </c>
      <c r="Q3185" s="3">
        <v>8241</v>
      </c>
      <c r="R3185" s="4">
        <f t="shared" si="538"/>
        <v>22.5924100728285</v>
      </c>
      <c r="T3185" s="24" t="str">
        <f t="shared" si="529"/>
        <v/>
      </c>
      <c r="U3185" s="24" t="str">
        <f t="shared" si="530"/>
        <v/>
      </c>
      <c r="V3185" s="24" t="str">
        <f t="shared" si="531"/>
        <v/>
      </c>
    </row>
    <row r="3186" spans="1:22">
      <c r="A3186" s="2">
        <v>3161</v>
      </c>
      <c r="B3186" s="5">
        <v>40691</v>
      </c>
      <c r="C3186" s="17" t="str">
        <f t="shared" si="534"/>
        <v>Fri</v>
      </c>
      <c r="D3186" s="3">
        <f t="shared" si="535"/>
        <v>2015</v>
      </c>
      <c r="E3186" s="3">
        <f t="shared" si="536"/>
        <v>5</v>
      </c>
      <c r="H3186" s="1">
        <v>95.7</v>
      </c>
      <c r="I3186" s="2">
        <v>99</v>
      </c>
      <c r="J3186" s="2">
        <v>106</v>
      </c>
      <c r="K3186" s="1">
        <f t="shared" si="539"/>
        <v>27.076731552738799</v>
      </c>
      <c r="L3186" s="22">
        <f t="shared" si="532"/>
        <v>0.93396226415094341</v>
      </c>
      <c r="M3186" s="22">
        <f t="shared" si="533"/>
        <v>0.52659574468085102</v>
      </c>
      <c r="O3186" s="3">
        <v>1</v>
      </c>
      <c r="P3186" s="3">
        <v>3</v>
      </c>
      <c r="Q3186" s="3">
        <v>6006</v>
      </c>
      <c r="R3186" s="4">
        <f t="shared" si="538"/>
        <v>21.8807297919336</v>
      </c>
      <c r="T3186" s="24" t="str">
        <f t="shared" si="529"/>
        <v/>
      </c>
      <c r="U3186" s="24" t="str">
        <f t="shared" si="530"/>
        <v/>
      </c>
      <c r="V3186" s="24" t="str">
        <f t="shared" si="531"/>
        <v/>
      </c>
    </row>
    <row r="3187" spans="1:22">
      <c r="A3187" s="2">
        <v>3162</v>
      </c>
      <c r="B3187" s="5">
        <v>40692</v>
      </c>
      <c r="C3187" s="17" t="str">
        <f t="shared" si="534"/>
        <v>Sat</v>
      </c>
      <c r="D3187" s="3">
        <f t="shared" si="535"/>
        <v>2015</v>
      </c>
      <c r="E3187" s="3">
        <f t="shared" si="536"/>
        <v>5</v>
      </c>
      <c r="H3187" s="1">
        <v>95.7</v>
      </c>
      <c r="I3187" s="2">
        <v>99</v>
      </c>
      <c r="J3187" s="2">
        <v>106</v>
      </c>
      <c r="K3187" s="1">
        <f t="shared" si="539"/>
        <v>27.076731552738799</v>
      </c>
      <c r="L3187" s="22">
        <f t="shared" si="532"/>
        <v>0.93396226415094341</v>
      </c>
      <c r="M3187" s="22">
        <f t="shared" si="533"/>
        <v>0.52659574468085102</v>
      </c>
      <c r="O3187" s="3">
        <v>0</v>
      </c>
      <c r="P3187" s="3">
        <v>4</v>
      </c>
      <c r="Q3187" s="3">
        <v>11341</v>
      </c>
      <c r="R3187" s="4">
        <f t="shared" si="538"/>
        <v>21.8807297919336</v>
      </c>
      <c r="T3187" s="24" t="str">
        <f t="shared" si="529"/>
        <v/>
      </c>
      <c r="U3187" s="24" t="str">
        <f t="shared" si="530"/>
        <v/>
      </c>
      <c r="V3187" s="24" t="str">
        <f t="shared" si="531"/>
        <v/>
      </c>
    </row>
    <row r="3188" spans="1:22">
      <c r="A3188" s="2">
        <v>3163</v>
      </c>
      <c r="B3188" s="5">
        <v>40693</v>
      </c>
      <c r="C3188" s="17" t="str">
        <f t="shared" si="534"/>
        <v>Sun</v>
      </c>
      <c r="D3188" s="3">
        <f t="shared" si="535"/>
        <v>2015</v>
      </c>
      <c r="E3188" s="3">
        <f t="shared" si="536"/>
        <v>5</v>
      </c>
      <c r="H3188" s="1">
        <v>96.3</v>
      </c>
      <c r="I3188" s="2">
        <v>100</v>
      </c>
      <c r="J3188" s="2">
        <v>106</v>
      </c>
      <c r="K3188" s="1">
        <f t="shared" si="539"/>
        <v>27.24649162516976</v>
      </c>
      <c r="L3188" s="22">
        <f t="shared" si="532"/>
        <v>0.94339622641509435</v>
      </c>
      <c r="M3188" s="22">
        <f t="shared" si="533"/>
        <v>0.53191489361702127</v>
      </c>
      <c r="O3188" s="3">
        <v>1</v>
      </c>
      <c r="P3188" s="3">
        <v>3</v>
      </c>
      <c r="Q3188" s="3">
        <v>5257</v>
      </c>
      <c r="R3188" s="4">
        <f t="shared" si="538"/>
        <v>22.464508057988091</v>
      </c>
      <c r="T3188" s="24" t="str">
        <f t="shared" si="529"/>
        <v/>
      </c>
      <c r="U3188" s="24" t="str">
        <f t="shared" si="530"/>
        <v/>
      </c>
      <c r="V3188" s="24" t="str">
        <f t="shared" si="531"/>
        <v/>
      </c>
    </row>
    <row r="3189" spans="1:22">
      <c r="A3189" s="2">
        <v>3164</v>
      </c>
      <c r="B3189" s="5">
        <v>40694</v>
      </c>
      <c r="C3189" s="17" t="str">
        <f t="shared" si="534"/>
        <v>Mon</v>
      </c>
      <c r="D3189" s="3">
        <f t="shared" si="535"/>
        <v>2015</v>
      </c>
      <c r="E3189" s="3">
        <f t="shared" si="536"/>
        <v>6</v>
      </c>
      <c r="H3189" s="1">
        <v>95.5</v>
      </c>
      <c r="I3189" s="2">
        <v>99</v>
      </c>
      <c r="J3189" s="2">
        <v>105</v>
      </c>
      <c r="K3189" s="1">
        <f t="shared" si="539"/>
        <v>27.020144861928475</v>
      </c>
      <c r="L3189" s="22">
        <f t="shared" si="532"/>
        <v>0.94285714285714284</v>
      </c>
      <c r="M3189" s="22">
        <f t="shared" si="533"/>
        <v>0.52659574468085102</v>
      </c>
      <c r="O3189" s="3">
        <v>0</v>
      </c>
      <c r="P3189" s="3">
        <v>1</v>
      </c>
      <c r="Q3189" s="3">
        <v>5938</v>
      </c>
      <c r="R3189" s="4">
        <f t="shared" si="538"/>
        <v>21.943726084691576</v>
      </c>
      <c r="T3189" s="24" t="str">
        <f t="shared" ref="T3189:T3222" si="540">IF(F3189="","",IF(F3189&lt;80,F3189,NA()))</f>
        <v/>
      </c>
      <c r="U3189" s="24" t="str">
        <f t="shared" ref="U3189:U3222" si="541">IF(F3189="","",IF(AND(F3189&lt;100,F3189&gt;=80),F3189,NA()))</f>
        <v/>
      </c>
      <c r="V3189" s="24" t="str">
        <f t="shared" ref="V3189:V3222" si="542">IF(F3189="","",IF(F3189&gt;=100,F3189,NA()))</f>
        <v/>
      </c>
    </row>
    <row r="3190" spans="1:22">
      <c r="A3190" s="2">
        <v>3165</v>
      </c>
      <c r="B3190" s="5">
        <v>40695</v>
      </c>
      <c r="C3190" s="17" t="str">
        <f t="shared" si="534"/>
        <v>Tue</v>
      </c>
      <c r="D3190" s="3">
        <f t="shared" si="535"/>
        <v>2015</v>
      </c>
      <c r="E3190" s="3">
        <f t="shared" si="536"/>
        <v>6</v>
      </c>
      <c r="H3190" s="1">
        <v>95.8</v>
      </c>
      <c r="I3190" s="2">
        <v>99</v>
      </c>
      <c r="J3190" s="2">
        <v>105</v>
      </c>
      <c r="K3190" s="1">
        <f t="shared" si="539"/>
        <v>27.105024898143956</v>
      </c>
      <c r="L3190" s="22">
        <f t="shared" si="532"/>
        <v>0.94285714285714284</v>
      </c>
      <c r="M3190" s="22">
        <f t="shared" si="533"/>
        <v>0.52659574468085102</v>
      </c>
      <c r="O3190" s="3">
        <v>0</v>
      </c>
      <c r="P3190" s="3">
        <v>2</v>
      </c>
      <c r="Q3190" s="3">
        <v>4960</v>
      </c>
      <c r="R3190" s="4">
        <f t="shared" si="538"/>
        <v>21.849330282756217</v>
      </c>
      <c r="T3190" s="24" t="str">
        <f t="shared" si="540"/>
        <v/>
      </c>
      <c r="U3190" s="24" t="str">
        <f t="shared" si="541"/>
        <v/>
      </c>
      <c r="V3190" s="24" t="str">
        <f t="shared" si="542"/>
        <v/>
      </c>
    </row>
    <row r="3191" spans="1:22">
      <c r="A3191" s="2">
        <v>3166</v>
      </c>
      <c r="B3191" s="5">
        <v>40696</v>
      </c>
      <c r="C3191" s="17" t="str">
        <f t="shared" si="534"/>
        <v>Wed</v>
      </c>
      <c r="D3191" s="3">
        <f t="shared" si="535"/>
        <v>2015</v>
      </c>
      <c r="E3191" s="3">
        <f t="shared" si="536"/>
        <v>6</v>
      </c>
      <c r="H3191" s="1">
        <v>95.4</v>
      </c>
      <c r="I3191" s="2">
        <v>99</v>
      </c>
      <c r="J3191" s="2">
        <v>105</v>
      </c>
      <c r="K3191" s="1">
        <f t="shared" si="539"/>
        <v>26.991851516523319</v>
      </c>
      <c r="L3191" s="22">
        <f t="shared" si="532"/>
        <v>0.94285714285714284</v>
      </c>
      <c r="M3191" s="22">
        <f t="shared" si="533"/>
        <v>0.52659574468085102</v>
      </c>
      <c r="O3191" s="3">
        <v>1</v>
      </c>
      <c r="P3191" s="3">
        <v>2</v>
      </c>
      <c r="Q3191" s="3">
        <v>5983</v>
      </c>
      <c r="R3191" s="4">
        <f t="shared" si="538"/>
        <v>21.975323281845338</v>
      </c>
      <c r="T3191" s="24" t="str">
        <f t="shared" si="540"/>
        <v/>
      </c>
      <c r="U3191" s="24" t="str">
        <f t="shared" si="541"/>
        <v/>
      </c>
      <c r="V3191" s="24" t="str">
        <f t="shared" si="542"/>
        <v/>
      </c>
    </row>
    <row r="3192" spans="1:22">
      <c r="A3192" s="2">
        <v>3167</v>
      </c>
      <c r="B3192" s="5">
        <v>40697</v>
      </c>
      <c r="C3192" s="17" t="str">
        <f t="shared" si="534"/>
        <v>Thu</v>
      </c>
      <c r="D3192" s="3">
        <f t="shared" si="535"/>
        <v>2015</v>
      </c>
      <c r="E3192" s="3">
        <f t="shared" si="536"/>
        <v>6</v>
      </c>
      <c r="H3192" s="1">
        <v>95.5</v>
      </c>
      <c r="I3192" s="2">
        <v>99</v>
      </c>
      <c r="J3192" s="2">
        <v>106</v>
      </c>
      <c r="K3192" s="1">
        <f t="shared" si="539"/>
        <v>27.020144861928475</v>
      </c>
      <c r="L3192" s="22">
        <f t="shared" si="532"/>
        <v>0.93396226415094341</v>
      </c>
      <c r="M3192" s="22">
        <f t="shared" si="533"/>
        <v>0.52659574468085102</v>
      </c>
      <c r="O3192" s="3">
        <v>0</v>
      </c>
      <c r="P3192" s="3">
        <v>2</v>
      </c>
      <c r="Q3192" s="3">
        <v>4445</v>
      </c>
      <c r="R3192" s="4">
        <f t="shared" si="538"/>
        <v>21.943726084691576</v>
      </c>
      <c r="T3192" s="24" t="str">
        <f t="shared" si="540"/>
        <v/>
      </c>
      <c r="U3192" s="24" t="str">
        <f t="shared" si="541"/>
        <v/>
      </c>
      <c r="V3192" s="24" t="str">
        <f t="shared" si="542"/>
        <v/>
      </c>
    </row>
    <row r="3193" spans="1:22">
      <c r="A3193" s="2">
        <v>3168</v>
      </c>
      <c r="B3193" s="5">
        <v>40698</v>
      </c>
      <c r="C3193" s="17" t="str">
        <f t="shared" si="534"/>
        <v>Fri</v>
      </c>
      <c r="D3193" s="3">
        <f t="shared" si="535"/>
        <v>2015</v>
      </c>
      <c r="E3193" s="3">
        <f t="shared" si="536"/>
        <v>6</v>
      </c>
      <c r="H3193" s="1">
        <v>95.3</v>
      </c>
      <c r="I3193" s="2">
        <v>98</v>
      </c>
      <c r="J3193" s="2">
        <v>105</v>
      </c>
      <c r="K3193" s="1">
        <f t="shared" si="539"/>
        <v>26.963558171118155</v>
      </c>
      <c r="L3193" s="22">
        <f t="shared" si="532"/>
        <v>0.93333333333333335</v>
      </c>
      <c r="M3193" s="22">
        <f t="shared" si="533"/>
        <v>0.52127659574468088</v>
      </c>
      <c r="O3193" s="3">
        <v>0</v>
      </c>
      <c r="P3193" s="3">
        <v>2</v>
      </c>
      <c r="Q3193" s="3">
        <v>4896</v>
      </c>
      <c r="R3193" s="4">
        <f t="shared" si="538"/>
        <v>21.227697336745443</v>
      </c>
      <c r="T3193" s="24" t="str">
        <f t="shared" si="540"/>
        <v/>
      </c>
      <c r="U3193" s="24" t="str">
        <f t="shared" si="541"/>
        <v/>
      </c>
      <c r="V3193" s="24" t="str">
        <f t="shared" si="542"/>
        <v/>
      </c>
    </row>
    <row r="3194" spans="1:22">
      <c r="A3194" s="2">
        <v>3169</v>
      </c>
      <c r="B3194" s="5">
        <v>40699</v>
      </c>
      <c r="C3194" s="17" t="str">
        <f t="shared" si="534"/>
        <v>Sat</v>
      </c>
      <c r="D3194" s="3">
        <f t="shared" si="535"/>
        <v>2015</v>
      </c>
      <c r="E3194" s="3">
        <f t="shared" si="536"/>
        <v>6</v>
      </c>
      <c r="K3194" s="1" t="str">
        <f t="shared" si="539"/>
        <v/>
      </c>
      <c r="L3194" s="22" t="str">
        <f t="shared" si="532"/>
        <v/>
      </c>
      <c r="M3194" s="22" t="str">
        <f t="shared" si="533"/>
        <v/>
      </c>
      <c r="O3194" s="3">
        <v>1</v>
      </c>
      <c r="P3194" s="3">
        <v>4</v>
      </c>
      <c r="Q3194" s="3">
        <v>9164</v>
      </c>
      <c r="R3194" s="4" t="str">
        <f t="shared" si="538"/>
        <v/>
      </c>
      <c r="T3194" s="24" t="str">
        <f t="shared" si="540"/>
        <v/>
      </c>
      <c r="U3194" s="24" t="str">
        <f t="shared" si="541"/>
        <v/>
      </c>
      <c r="V3194" s="24" t="str">
        <f t="shared" si="542"/>
        <v/>
      </c>
    </row>
    <row r="3195" spans="1:22">
      <c r="A3195" s="2">
        <v>3170</v>
      </c>
      <c r="B3195" s="5">
        <v>40700</v>
      </c>
      <c r="C3195" s="17" t="str">
        <f t="shared" si="534"/>
        <v>Sun</v>
      </c>
      <c r="D3195" s="3">
        <f t="shared" si="535"/>
        <v>2015</v>
      </c>
      <c r="E3195" s="3">
        <f t="shared" si="536"/>
        <v>6</v>
      </c>
      <c r="K3195" s="1" t="str">
        <f t="shared" si="539"/>
        <v/>
      </c>
      <c r="L3195" s="22" t="str">
        <f t="shared" ref="L3195:L3235" si="543">IF(I3195="","",I3195/J3195)</f>
        <v/>
      </c>
      <c r="M3195" s="22" t="str">
        <f t="shared" ref="M3195:M3235" si="544">IF(I3195="","",I3195/188)</f>
        <v/>
      </c>
      <c r="O3195" s="3">
        <v>1</v>
      </c>
      <c r="P3195" s="3">
        <v>3</v>
      </c>
      <c r="Q3195" s="3">
        <v>4756</v>
      </c>
      <c r="R3195" s="4" t="str">
        <f t="shared" si="538"/>
        <v/>
      </c>
      <c r="T3195" s="24" t="str">
        <f t="shared" si="540"/>
        <v/>
      </c>
      <c r="U3195" s="24" t="str">
        <f t="shared" si="541"/>
        <v/>
      </c>
      <c r="V3195" s="24" t="str">
        <f t="shared" si="542"/>
        <v/>
      </c>
    </row>
    <row r="3196" spans="1:22">
      <c r="A3196" s="2">
        <v>3171</v>
      </c>
      <c r="B3196" s="5">
        <v>40701</v>
      </c>
      <c r="C3196" s="17" t="str">
        <f t="shared" si="534"/>
        <v>Mon</v>
      </c>
      <c r="D3196" s="3">
        <f t="shared" si="535"/>
        <v>2015</v>
      </c>
      <c r="E3196" s="3">
        <f t="shared" si="536"/>
        <v>6</v>
      </c>
      <c r="H3196" s="1">
        <v>96.2</v>
      </c>
      <c r="I3196" s="2">
        <v>100</v>
      </c>
      <c r="J3196" s="2">
        <v>106</v>
      </c>
      <c r="K3196" s="1">
        <f t="shared" si="539"/>
        <v>27.218198279764604</v>
      </c>
      <c r="L3196" s="22">
        <f t="shared" si="543"/>
        <v>0.94339622641509435</v>
      </c>
      <c r="M3196" s="22">
        <f t="shared" si="544"/>
        <v>0.53191489361702127</v>
      </c>
      <c r="O3196" s="3">
        <v>0</v>
      </c>
      <c r="P3196" s="3">
        <v>1</v>
      </c>
      <c r="Q3196" s="3">
        <v>4638</v>
      </c>
      <c r="R3196" s="4">
        <f t="shared" si="538"/>
        <v>22.496383845990152</v>
      </c>
      <c r="T3196" s="24" t="str">
        <f t="shared" si="540"/>
        <v/>
      </c>
      <c r="U3196" s="24" t="str">
        <f t="shared" si="541"/>
        <v/>
      </c>
      <c r="V3196" s="24" t="str">
        <f t="shared" si="542"/>
        <v/>
      </c>
    </row>
    <row r="3197" spans="1:22">
      <c r="A3197" s="2">
        <v>3172</v>
      </c>
      <c r="B3197" s="5">
        <v>40702</v>
      </c>
      <c r="C3197" s="17" t="str">
        <f t="shared" si="534"/>
        <v>Tue</v>
      </c>
      <c r="D3197" s="3">
        <f t="shared" si="535"/>
        <v>2015</v>
      </c>
      <c r="E3197" s="3">
        <f t="shared" si="536"/>
        <v>6</v>
      </c>
      <c r="H3197" s="1">
        <v>96.3</v>
      </c>
      <c r="I3197" s="2">
        <v>99</v>
      </c>
      <c r="J3197" s="2">
        <v>106</v>
      </c>
      <c r="K3197" s="1">
        <f t="shared" si="539"/>
        <v>27.24649162516976</v>
      </c>
      <c r="L3197" s="22">
        <f t="shared" si="543"/>
        <v>0.93396226415094341</v>
      </c>
      <c r="M3197" s="22">
        <f t="shared" si="544"/>
        <v>0.52659574468085102</v>
      </c>
      <c r="O3197" s="3">
        <v>1</v>
      </c>
      <c r="P3197" s="3">
        <v>1</v>
      </c>
      <c r="Q3197" s="3">
        <v>7055</v>
      </c>
      <c r="R3197" s="4">
        <f t="shared" si="538"/>
        <v>21.693310914725288</v>
      </c>
      <c r="T3197" s="24" t="str">
        <f t="shared" si="540"/>
        <v/>
      </c>
      <c r="U3197" s="24" t="str">
        <f t="shared" si="541"/>
        <v/>
      </c>
      <c r="V3197" s="24" t="str">
        <f t="shared" si="542"/>
        <v/>
      </c>
    </row>
    <row r="3198" spans="1:22">
      <c r="A3198" s="2">
        <v>3173</v>
      </c>
      <c r="B3198" s="5">
        <v>40703</v>
      </c>
      <c r="C3198" s="17" t="str">
        <f t="shared" si="534"/>
        <v>Wed</v>
      </c>
      <c r="D3198" s="3">
        <f t="shared" si="535"/>
        <v>2015</v>
      </c>
      <c r="E3198" s="3">
        <f t="shared" si="536"/>
        <v>6</v>
      </c>
      <c r="H3198" s="1">
        <v>96</v>
      </c>
      <c r="I3198" s="2">
        <v>99</v>
      </c>
      <c r="J3198" s="2">
        <v>106</v>
      </c>
      <c r="K3198" s="1">
        <f t="shared" si="539"/>
        <v>27.16161158895428</v>
      </c>
      <c r="L3198" s="22">
        <f t="shared" si="543"/>
        <v>0.93396226415094341</v>
      </c>
      <c r="M3198" s="22">
        <f t="shared" si="544"/>
        <v>0.52659574468085102</v>
      </c>
      <c r="O3198" s="3">
        <v>0</v>
      </c>
      <c r="P3198" s="3">
        <v>0</v>
      </c>
      <c r="Q3198" s="3">
        <v>4789</v>
      </c>
      <c r="R3198" s="4">
        <f t="shared" si="538"/>
        <v>21.786727511333812</v>
      </c>
      <c r="T3198" s="24" t="str">
        <f t="shared" si="540"/>
        <v/>
      </c>
      <c r="U3198" s="24" t="str">
        <f t="shared" si="541"/>
        <v/>
      </c>
      <c r="V3198" s="24" t="str">
        <f t="shared" si="542"/>
        <v/>
      </c>
    </row>
    <row r="3199" spans="1:22">
      <c r="A3199" s="2">
        <v>3174</v>
      </c>
      <c r="B3199" s="5">
        <v>40704</v>
      </c>
      <c r="C3199" s="17" t="str">
        <f t="shared" si="534"/>
        <v>Thu</v>
      </c>
      <c r="D3199" s="3">
        <f t="shared" si="535"/>
        <v>2015</v>
      </c>
      <c r="E3199" s="3">
        <f t="shared" si="536"/>
        <v>6</v>
      </c>
      <c r="H3199" s="1">
        <v>95.9</v>
      </c>
      <c r="I3199" s="2">
        <v>99</v>
      </c>
      <c r="J3199" s="2">
        <v>106</v>
      </c>
      <c r="K3199" s="1">
        <f t="shared" si="539"/>
        <v>27.13331824354912</v>
      </c>
      <c r="L3199" s="22">
        <f t="shared" si="543"/>
        <v>0.93396226415094341</v>
      </c>
      <c r="M3199" s="22">
        <f t="shared" si="544"/>
        <v>0.52659574468085102</v>
      </c>
      <c r="O3199" s="3">
        <v>0</v>
      </c>
      <c r="Q3199" s="3">
        <v>8197</v>
      </c>
      <c r="R3199" s="4">
        <f t="shared" si="538"/>
        <v>21.817996257435301</v>
      </c>
      <c r="T3199" s="24" t="str">
        <f t="shared" si="540"/>
        <v/>
      </c>
      <c r="U3199" s="24" t="str">
        <f t="shared" si="541"/>
        <v/>
      </c>
      <c r="V3199" s="24" t="str">
        <f t="shared" si="542"/>
        <v/>
      </c>
    </row>
    <row r="3200" spans="1:22">
      <c r="A3200" s="2">
        <v>3175</v>
      </c>
      <c r="B3200" s="5">
        <v>40705</v>
      </c>
      <c r="C3200" s="17" t="str">
        <f t="shared" si="534"/>
        <v>Fri</v>
      </c>
      <c r="D3200" s="3">
        <f t="shared" si="535"/>
        <v>2015</v>
      </c>
      <c r="E3200" s="3">
        <f t="shared" si="536"/>
        <v>6</v>
      </c>
      <c r="K3200" s="1" t="str">
        <f t="shared" si="539"/>
        <v/>
      </c>
      <c r="L3200" s="22" t="str">
        <f t="shared" si="543"/>
        <v/>
      </c>
      <c r="M3200" s="22" t="str">
        <f t="shared" si="544"/>
        <v/>
      </c>
      <c r="O3200" s="3">
        <v>0</v>
      </c>
      <c r="Q3200" s="3">
        <v>6344</v>
      </c>
      <c r="R3200" s="4" t="str">
        <f t="shared" si="538"/>
        <v/>
      </c>
      <c r="T3200" s="24" t="str">
        <f t="shared" si="540"/>
        <v/>
      </c>
      <c r="U3200" s="24" t="str">
        <f t="shared" si="541"/>
        <v/>
      </c>
      <c r="V3200" s="24" t="str">
        <f t="shared" si="542"/>
        <v/>
      </c>
    </row>
    <row r="3201" spans="1:22">
      <c r="A3201" s="2">
        <v>3176</v>
      </c>
      <c r="B3201" s="5">
        <v>40706</v>
      </c>
      <c r="C3201" s="17" t="str">
        <f t="shared" si="534"/>
        <v>Sat</v>
      </c>
      <c r="D3201" s="3">
        <f t="shared" si="535"/>
        <v>2015</v>
      </c>
      <c r="E3201" s="3">
        <f t="shared" si="536"/>
        <v>6</v>
      </c>
      <c r="K3201" s="1" t="str">
        <f t="shared" si="539"/>
        <v/>
      </c>
      <c r="L3201" s="22" t="str">
        <f t="shared" si="543"/>
        <v/>
      </c>
      <c r="M3201" s="22" t="str">
        <f t="shared" si="544"/>
        <v/>
      </c>
      <c r="O3201" s="3">
        <v>0</v>
      </c>
      <c r="Q3201" s="3">
        <v>0</v>
      </c>
      <c r="R3201" s="4" t="str">
        <f t="shared" si="538"/>
        <v/>
      </c>
      <c r="T3201" s="24" t="str">
        <f t="shared" si="540"/>
        <v/>
      </c>
      <c r="U3201" s="24" t="str">
        <f t="shared" si="541"/>
        <v/>
      </c>
      <c r="V3201" s="24" t="str">
        <f t="shared" si="542"/>
        <v/>
      </c>
    </row>
    <row r="3202" spans="1:22">
      <c r="A3202" s="2">
        <v>3177</v>
      </c>
      <c r="B3202" s="5">
        <v>40707</v>
      </c>
      <c r="C3202" s="17" t="str">
        <f t="shared" si="534"/>
        <v>Sun</v>
      </c>
      <c r="D3202" s="3">
        <f t="shared" si="535"/>
        <v>2015</v>
      </c>
      <c r="E3202" s="3">
        <f t="shared" si="536"/>
        <v>6</v>
      </c>
      <c r="K3202" s="1" t="str">
        <f t="shared" si="539"/>
        <v/>
      </c>
      <c r="L3202" s="22" t="str">
        <f t="shared" si="543"/>
        <v/>
      </c>
      <c r="M3202" s="22" t="str">
        <f t="shared" si="544"/>
        <v/>
      </c>
      <c r="O3202" s="3">
        <v>0</v>
      </c>
      <c r="Q3202" s="3">
        <v>0</v>
      </c>
      <c r="R3202" s="4" t="str">
        <f t="shared" si="538"/>
        <v/>
      </c>
      <c r="T3202" s="24" t="str">
        <f t="shared" si="540"/>
        <v/>
      </c>
      <c r="U3202" s="24" t="str">
        <f t="shared" si="541"/>
        <v/>
      </c>
      <c r="V3202" s="24" t="str">
        <f t="shared" si="542"/>
        <v/>
      </c>
    </row>
    <row r="3203" spans="1:22">
      <c r="A3203" s="2">
        <v>3178</v>
      </c>
      <c r="B3203" s="5">
        <v>40708</v>
      </c>
      <c r="C3203" s="17" t="str">
        <f t="shared" si="534"/>
        <v>Mon</v>
      </c>
      <c r="D3203" s="3">
        <f t="shared" si="535"/>
        <v>2015</v>
      </c>
      <c r="E3203" s="3">
        <f t="shared" si="536"/>
        <v>6</v>
      </c>
      <c r="K3203" s="1" t="str">
        <f t="shared" si="539"/>
        <v/>
      </c>
      <c r="L3203" s="22" t="str">
        <f t="shared" si="543"/>
        <v/>
      </c>
      <c r="M3203" s="22" t="str">
        <f t="shared" si="544"/>
        <v/>
      </c>
      <c r="O3203" s="3">
        <v>1</v>
      </c>
      <c r="Q3203" s="3">
        <v>0</v>
      </c>
      <c r="R3203" s="4" t="str">
        <f t="shared" si="538"/>
        <v/>
      </c>
      <c r="T3203" s="24" t="str">
        <f t="shared" si="540"/>
        <v/>
      </c>
      <c r="U3203" s="24" t="str">
        <f t="shared" si="541"/>
        <v/>
      </c>
      <c r="V3203" s="24" t="str">
        <f t="shared" si="542"/>
        <v/>
      </c>
    </row>
    <row r="3204" spans="1:22">
      <c r="A3204" s="2">
        <v>3179</v>
      </c>
      <c r="B3204" s="5">
        <v>40709</v>
      </c>
      <c r="C3204" s="17" t="str">
        <f t="shared" si="534"/>
        <v>Tue</v>
      </c>
      <c r="D3204" s="3">
        <f t="shared" si="535"/>
        <v>2015</v>
      </c>
      <c r="E3204" s="3">
        <f t="shared" si="536"/>
        <v>6</v>
      </c>
      <c r="K3204" s="1" t="str">
        <f t="shared" si="539"/>
        <v/>
      </c>
      <c r="L3204" s="22" t="str">
        <f t="shared" si="543"/>
        <v/>
      </c>
      <c r="M3204" s="22" t="str">
        <f t="shared" si="544"/>
        <v/>
      </c>
      <c r="O3204" s="3">
        <v>0</v>
      </c>
      <c r="Q3204" s="3">
        <v>0</v>
      </c>
      <c r="R3204" s="4" t="str">
        <f t="shared" si="538"/>
        <v/>
      </c>
      <c r="T3204" s="24" t="str">
        <f t="shared" si="540"/>
        <v/>
      </c>
      <c r="U3204" s="24" t="str">
        <f t="shared" si="541"/>
        <v/>
      </c>
      <c r="V3204" s="24" t="str">
        <f t="shared" si="542"/>
        <v/>
      </c>
    </row>
    <row r="3205" spans="1:22">
      <c r="A3205" s="2">
        <v>3180</v>
      </c>
      <c r="B3205" s="5">
        <v>40710</v>
      </c>
      <c r="C3205" s="17" t="str">
        <f t="shared" si="534"/>
        <v>Wed</v>
      </c>
      <c r="D3205" s="3">
        <f t="shared" si="535"/>
        <v>2015</v>
      </c>
      <c r="E3205" s="3">
        <f t="shared" si="536"/>
        <v>6</v>
      </c>
      <c r="K3205" s="1" t="str">
        <f t="shared" si="539"/>
        <v/>
      </c>
      <c r="L3205" s="22" t="str">
        <f t="shared" si="543"/>
        <v/>
      </c>
      <c r="M3205" s="22" t="str">
        <f t="shared" si="544"/>
        <v/>
      </c>
      <c r="O3205" s="3">
        <v>0</v>
      </c>
      <c r="Q3205" s="3">
        <v>0</v>
      </c>
      <c r="R3205" s="4" t="str">
        <f t="shared" si="538"/>
        <v/>
      </c>
      <c r="T3205" s="24" t="str">
        <f t="shared" si="540"/>
        <v/>
      </c>
      <c r="U3205" s="24" t="str">
        <f t="shared" si="541"/>
        <v/>
      </c>
      <c r="V3205" s="24" t="str">
        <f t="shared" si="542"/>
        <v/>
      </c>
    </row>
    <row r="3206" spans="1:22">
      <c r="A3206" s="2">
        <v>3181</v>
      </c>
      <c r="B3206" s="5">
        <v>40711</v>
      </c>
      <c r="C3206" s="17" t="str">
        <f t="shared" si="534"/>
        <v>Thu</v>
      </c>
      <c r="D3206" s="3">
        <f t="shared" si="535"/>
        <v>2015</v>
      </c>
      <c r="E3206" s="3">
        <f t="shared" si="536"/>
        <v>6</v>
      </c>
      <c r="H3206" s="1">
        <v>96.3</v>
      </c>
      <c r="I3206" s="2">
        <v>100</v>
      </c>
      <c r="J3206" s="2">
        <v>106</v>
      </c>
      <c r="K3206" s="1">
        <f t="shared" si="539"/>
        <v>27.24649162516976</v>
      </c>
      <c r="L3206" s="22">
        <f t="shared" si="543"/>
        <v>0.94339622641509435</v>
      </c>
      <c r="M3206" s="22">
        <f t="shared" si="544"/>
        <v>0.53191489361702127</v>
      </c>
      <c r="O3206" s="3">
        <v>0</v>
      </c>
      <c r="Q3206" s="3">
        <v>2182</v>
      </c>
      <c r="R3206" s="4">
        <f t="shared" si="538"/>
        <v>22.464508057988091</v>
      </c>
      <c r="T3206" s="24" t="str">
        <f t="shared" si="540"/>
        <v/>
      </c>
      <c r="U3206" s="24" t="str">
        <f t="shared" si="541"/>
        <v/>
      </c>
      <c r="V3206" s="24" t="str">
        <f t="shared" si="542"/>
        <v/>
      </c>
    </row>
    <row r="3207" spans="1:22">
      <c r="A3207" s="2">
        <v>3182</v>
      </c>
      <c r="B3207" s="5">
        <v>40712</v>
      </c>
      <c r="C3207" s="17" t="str">
        <f t="shared" si="534"/>
        <v>Fri</v>
      </c>
      <c r="D3207" s="3">
        <f t="shared" si="535"/>
        <v>2015</v>
      </c>
      <c r="E3207" s="3">
        <f t="shared" si="536"/>
        <v>6</v>
      </c>
      <c r="K3207" s="1" t="str">
        <f t="shared" si="539"/>
        <v/>
      </c>
      <c r="L3207" s="22" t="str">
        <f t="shared" si="543"/>
        <v/>
      </c>
      <c r="M3207" s="22" t="str">
        <f t="shared" si="544"/>
        <v/>
      </c>
      <c r="O3207" s="3">
        <v>0</v>
      </c>
      <c r="Q3207" s="3">
        <v>8509</v>
      </c>
      <c r="R3207" s="4" t="str">
        <f t="shared" si="538"/>
        <v/>
      </c>
      <c r="T3207" s="24" t="str">
        <f t="shared" si="540"/>
        <v/>
      </c>
      <c r="U3207" s="24" t="str">
        <f t="shared" si="541"/>
        <v/>
      </c>
      <c r="V3207" s="24" t="str">
        <f t="shared" si="542"/>
        <v/>
      </c>
    </row>
    <row r="3208" spans="1:22">
      <c r="A3208" s="2">
        <v>3183</v>
      </c>
      <c r="B3208" s="5">
        <v>40713</v>
      </c>
      <c r="C3208" s="17" t="str">
        <f t="shared" si="534"/>
        <v>Sat</v>
      </c>
      <c r="D3208" s="3">
        <f t="shared" si="535"/>
        <v>2015</v>
      </c>
      <c r="E3208" s="3">
        <f t="shared" si="536"/>
        <v>6</v>
      </c>
      <c r="K3208" s="1" t="str">
        <f t="shared" si="539"/>
        <v/>
      </c>
      <c r="L3208" s="22" t="str">
        <f t="shared" si="543"/>
        <v/>
      </c>
      <c r="M3208" s="22" t="str">
        <f t="shared" si="544"/>
        <v/>
      </c>
      <c r="O3208" s="3">
        <v>0</v>
      </c>
      <c r="Q3208" s="3">
        <v>7478</v>
      </c>
      <c r="R3208" s="4" t="str">
        <f t="shared" si="538"/>
        <v/>
      </c>
      <c r="T3208" s="24" t="str">
        <f t="shared" si="540"/>
        <v/>
      </c>
      <c r="U3208" s="24" t="str">
        <f t="shared" si="541"/>
        <v/>
      </c>
      <c r="V3208" s="24" t="str">
        <f t="shared" si="542"/>
        <v/>
      </c>
    </row>
    <row r="3209" spans="1:22">
      <c r="A3209" s="2">
        <v>3184</v>
      </c>
      <c r="B3209" s="5">
        <v>40714</v>
      </c>
      <c r="C3209" s="17" t="str">
        <f t="shared" si="534"/>
        <v>Sun</v>
      </c>
      <c r="D3209" s="3">
        <f t="shared" si="535"/>
        <v>2015</v>
      </c>
      <c r="E3209" s="3">
        <f t="shared" si="536"/>
        <v>6</v>
      </c>
      <c r="K3209" s="1" t="str">
        <f t="shared" si="539"/>
        <v/>
      </c>
      <c r="L3209" s="22" t="str">
        <f t="shared" si="543"/>
        <v/>
      </c>
      <c r="M3209" s="22" t="str">
        <f t="shared" si="544"/>
        <v/>
      </c>
      <c r="O3209" s="3">
        <v>0</v>
      </c>
      <c r="Q3209" s="3">
        <v>5527</v>
      </c>
      <c r="R3209" s="4" t="str">
        <f t="shared" si="538"/>
        <v/>
      </c>
      <c r="T3209" s="24" t="str">
        <f t="shared" si="540"/>
        <v/>
      </c>
      <c r="U3209" s="24" t="str">
        <f t="shared" si="541"/>
        <v/>
      </c>
      <c r="V3209" s="24" t="str">
        <f t="shared" si="542"/>
        <v/>
      </c>
    </row>
    <row r="3210" spans="1:22">
      <c r="A3210" s="2">
        <v>3185</v>
      </c>
      <c r="B3210" s="5">
        <v>40715</v>
      </c>
      <c r="C3210" s="17" t="str">
        <f t="shared" si="534"/>
        <v>Mon</v>
      </c>
      <c r="D3210" s="3">
        <f t="shared" si="535"/>
        <v>2015</v>
      </c>
      <c r="E3210" s="3">
        <f t="shared" si="536"/>
        <v>6</v>
      </c>
      <c r="F3210" s="3">
        <v>70</v>
      </c>
      <c r="G3210" s="23">
        <v>96.9</v>
      </c>
      <c r="H3210" s="1">
        <v>96.9</v>
      </c>
      <c r="I3210" s="2">
        <v>100</v>
      </c>
      <c r="J3210" s="2">
        <v>106</v>
      </c>
      <c r="K3210" s="1">
        <f t="shared" si="539"/>
        <v>27.416251697600728</v>
      </c>
      <c r="L3210" s="22">
        <f t="shared" si="543"/>
        <v>0.94339622641509435</v>
      </c>
      <c r="M3210" s="22">
        <f t="shared" si="544"/>
        <v>0.53191489361702127</v>
      </c>
      <c r="O3210" s="3">
        <v>0</v>
      </c>
      <c r="Q3210" s="3">
        <v>4596</v>
      </c>
      <c r="R3210" s="4">
        <f t="shared" si="538"/>
        <v>22.274634943077942</v>
      </c>
      <c r="T3210" s="24">
        <f t="shared" si="540"/>
        <v>70</v>
      </c>
      <c r="U3210" s="24" t="e">
        <f t="shared" si="541"/>
        <v>#N/A</v>
      </c>
      <c r="V3210" s="24" t="e">
        <f t="shared" si="542"/>
        <v>#N/A</v>
      </c>
    </row>
    <row r="3211" spans="1:22">
      <c r="A3211" s="2">
        <v>3186</v>
      </c>
      <c r="B3211" s="5">
        <v>40716</v>
      </c>
      <c r="C3211" s="17" t="str">
        <f t="shared" si="534"/>
        <v>Tue</v>
      </c>
      <c r="D3211" s="3">
        <f t="shared" si="535"/>
        <v>2015</v>
      </c>
      <c r="E3211" s="3">
        <f t="shared" si="536"/>
        <v>6</v>
      </c>
      <c r="G3211" s="23">
        <f t="shared" ref="G3211:G3256" si="545">G3210-0.06</f>
        <v>96.84</v>
      </c>
      <c r="H3211" s="1">
        <v>96.5</v>
      </c>
      <c r="I3211" s="2">
        <v>99</v>
      </c>
      <c r="J3211" s="2">
        <v>105</v>
      </c>
      <c r="K3211" s="1">
        <f t="shared" si="539"/>
        <v>27.303078315980084</v>
      </c>
      <c r="L3211" s="22">
        <f t="shared" si="543"/>
        <v>0.94285714285714284</v>
      </c>
      <c r="M3211" s="22">
        <f t="shared" si="544"/>
        <v>0.52659574468085102</v>
      </c>
      <c r="O3211" s="3">
        <v>0</v>
      </c>
      <c r="P3211" s="3">
        <v>3</v>
      </c>
      <c r="Q3211" s="3">
        <v>5050</v>
      </c>
      <c r="R3211" s="4">
        <f t="shared" si="538"/>
        <v>21.63135586619736</v>
      </c>
      <c r="T3211" s="24" t="str">
        <f t="shared" si="540"/>
        <v/>
      </c>
      <c r="U3211" s="24" t="str">
        <f t="shared" si="541"/>
        <v/>
      </c>
      <c r="V3211" s="24" t="str">
        <f t="shared" si="542"/>
        <v/>
      </c>
    </row>
    <row r="3212" spans="1:22">
      <c r="A3212" s="2">
        <v>3187</v>
      </c>
      <c r="B3212" s="5">
        <v>40717</v>
      </c>
      <c r="C3212" s="17" t="str">
        <f t="shared" si="534"/>
        <v>Wed</v>
      </c>
      <c r="D3212" s="3">
        <f t="shared" si="535"/>
        <v>2015</v>
      </c>
      <c r="E3212" s="3">
        <f t="shared" si="536"/>
        <v>6</v>
      </c>
      <c r="G3212" s="23">
        <f t="shared" si="545"/>
        <v>96.78</v>
      </c>
      <c r="H3212" s="1">
        <v>96.7</v>
      </c>
      <c r="I3212" s="2">
        <v>99</v>
      </c>
      <c r="J3212" s="2">
        <v>105</v>
      </c>
      <c r="K3212" s="1">
        <f t="shared" si="539"/>
        <v>27.359665006790404</v>
      </c>
      <c r="L3212" s="22">
        <f t="shared" si="543"/>
        <v>0.94285714285714284</v>
      </c>
      <c r="M3212" s="22">
        <f t="shared" si="544"/>
        <v>0.52659574468085102</v>
      </c>
      <c r="O3212" s="3">
        <v>0</v>
      </c>
      <c r="P3212" s="3">
        <v>0</v>
      </c>
      <c r="Q3212" s="3">
        <v>5569</v>
      </c>
      <c r="R3212" s="4">
        <f t="shared" si="538"/>
        <v>21.569657095015977</v>
      </c>
      <c r="T3212" s="24" t="str">
        <f t="shared" si="540"/>
        <v/>
      </c>
      <c r="U3212" s="24" t="str">
        <f t="shared" si="541"/>
        <v/>
      </c>
      <c r="V3212" s="24" t="str">
        <f t="shared" si="542"/>
        <v/>
      </c>
    </row>
    <row r="3213" spans="1:22">
      <c r="A3213" s="2">
        <v>3188</v>
      </c>
      <c r="B3213" s="5">
        <v>40718</v>
      </c>
      <c r="C3213" s="17" t="str">
        <f t="shared" si="534"/>
        <v>Thu</v>
      </c>
      <c r="D3213" s="3">
        <f t="shared" si="535"/>
        <v>2015</v>
      </c>
      <c r="E3213" s="3">
        <f t="shared" si="536"/>
        <v>6</v>
      </c>
      <c r="G3213" s="23">
        <f t="shared" si="545"/>
        <v>96.72</v>
      </c>
      <c r="H3213" s="1">
        <v>96.4</v>
      </c>
      <c r="I3213" s="2">
        <v>99</v>
      </c>
      <c r="J3213" s="2">
        <v>106</v>
      </c>
      <c r="K3213" s="1">
        <f t="shared" si="539"/>
        <v>27.274784970574924</v>
      </c>
      <c r="L3213" s="22">
        <f t="shared" si="543"/>
        <v>0.93396226415094341</v>
      </c>
      <c r="M3213" s="22">
        <f t="shared" si="544"/>
        <v>0.52659574468085102</v>
      </c>
      <c r="O3213" s="3">
        <v>1</v>
      </c>
      <c r="P3213" s="3">
        <v>1</v>
      </c>
      <c r="Q3213" s="3">
        <v>8209</v>
      </c>
      <c r="R3213" s="4">
        <f t="shared" si="538"/>
        <v>21.662301256100051</v>
      </c>
      <c r="T3213" s="24" t="str">
        <f t="shared" si="540"/>
        <v/>
      </c>
      <c r="U3213" s="24" t="str">
        <f t="shared" si="541"/>
        <v/>
      </c>
      <c r="V3213" s="24" t="str">
        <f t="shared" si="542"/>
        <v/>
      </c>
    </row>
    <row r="3214" spans="1:22">
      <c r="A3214" s="2">
        <v>3189</v>
      </c>
      <c r="B3214" s="5">
        <v>40719</v>
      </c>
      <c r="C3214" s="17" t="str">
        <f t="shared" si="534"/>
        <v>Fri</v>
      </c>
      <c r="D3214" s="3">
        <f t="shared" si="535"/>
        <v>2015</v>
      </c>
      <c r="E3214" s="3">
        <f t="shared" si="536"/>
        <v>6</v>
      </c>
      <c r="G3214" s="23">
        <f t="shared" si="545"/>
        <v>96.66</v>
      </c>
      <c r="H3214" s="1">
        <v>96.5</v>
      </c>
      <c r="I3214" s="2">
        <v>98</v>
      </c>
      <c r="J3214" s="2">
        <v>105</v>
      </c>
      <c r="K3214" s="1">
        <f t="shared" si="539"/>
        <v>27.303078315980084</v>
      </c>
      <c r="L3214" s="22">
        <f t="shared" si="543"/>
        <v>0.93333333333333335</v>
      </c>
      <c r="M3214" s="22">
        <f t="shared" si="544"/>
        <v>0.52127659574468088</v>
      </c>
      <c r="O3214" s="3">
        <v>1</v>
      </c>
      <c r="P3214" s="3">
        <v>3</v>
      </c>
      <c r="Q3214" s="3">
        <v>9843</v>
      </c>
      <c r="R3214" s="4">
        <f t="shared" si="538"/>
        <v>20.861757058982803</v>
      </c>
      <c r="T3214" s="24" t="str">
        <f t="shared" si="540"/>
        <v/>
      </c>
      <c r="U3214" s="24" t="str">
        <f t="shared" si="541"/>
        <v/>
      </c>
      <c r="V3214" s="24" t="str">
        <f t="shared" si="542"/>
        <v/>
      </c>
    </row>
    <row r="3215" spans="1:22">
      <c r="A3215" s="2">
        <v>3190</v>
      </c>
      <c r="B3215" s="5">
        <v>40720</v>
      </c>
      <c r="C3215" s="17" t="str">
        <f t="shared" si="534"/>
        <v>Sat</v>
      </c>
      <c r="D3215" s="3">
        <f t="shared" si="535"/>
        <v>2015</v>
      </c>
      <c r="E3215" s="3">
        <f t="shared" si="536"/>
        <v>6</v>
      </c>
      <c r="G3215" s="23">
        <f t="shared" si="545"/>
        <v>96.6</v>
      </c>
      <c r="K3215" s="1" t="str">
        <f t="shared" si="539"/>
        <v/>
      </c>
      <c r="L3215" s="22" t="str">
        <f t="shared" si="543"/>
        <v/>
      </c>
      <c r="M3215" s="22" t="str">
        <f t="shared" si="544"/>
        <v/>
      </c>
      <c r="O3215" s="3">
        <v>1</v>
      </c>
      <c r="P3215" s="3">
        <v>5</v>
      </c>
      <c r="Q3215" s="3">
        <v>8105</v>
      </c>
      <c r="R3215" s="4" t="str">
        <f t="shared" si="538"/>
        <v/>
      </c>
      <c r="T3215" s="24" t="str">
        <f t="shared" si="540"/>
        <v/>
      </c>
      <c r="U3215" s="24" t="str">
        <f t="shared" si="541"/>
        <v/>
      </c>
      <c r="V3215" s="24" t="str">
        <f t="shared" si="542"/>
        <v/>
      </c>
    </row>
    <row r="3216" spans="1:22">
      <c r="A3216" s="2">
        <v>3191</v>
      </c>
      <c r="B3216" s="5">
        <v>40721</v>
      </c>
      <c r="C3216" s="17" t="str">
        <f t="shared" si="534"/>
        <v>Sun</v>
      </c>
      <c r="D3216" s="3">
        <f t="shared" si="535"/>
        <v>2015</v>
      </c>
      <c r="E3216" s="3">
        <f t="shared" si="536"/>
        <v>6</v>
      </c>
      <c r="G3216" s="23">
        <f t="shared" si="545"/>
        <v>96.539999999999992</v>
      </c>
      <c r="K3216" s="1" t="str">
        <f t="shared" si="539"/>
        <v/>
      </c>
      <c r="L3216" s="22" t="str">
        <f t="shared" si="543"/>
        <v/>
      </c>
      <c r="M3216" s="22" t="str">
        <f t="shared" si="544"/>
        <v/>
      </c>
      <c r="O3216" s="3">
        <v>1</v>
      </c>
      <c r="P3216" s="3">
        <v>5</v>
      </c>
      <c r="Q3216" s="3">
        <v>5293</v>
      </c>
      <c r="R3216" s="4" t="str">
        <f t="shared" si="538"/>
        <v/>
      </c>
      <c r="T3216" s="24" t="str">
        <f t="shared" si="540"/>
        <v/>
      </c>
      <c r="U3216" s="24" t="str">
        <f t="shared" si="541"/>
        <v/>
      </c>
      <c r="V3216" s="24" t="str">
        <f t="shared" si="542"/>
        <v/>
      </c>
    </row>
    <row r="3217" spans="1:22">
      <c r="A3217" s="2">
        <v>3192</v>
      </c>
      <c r="B3217" s="5">
        <v>40722</v>
      </c>
      <c r="C3217" s="17" t="str">
        <f t="shared" si="534"/>
        <v>Mon</v>
      </c>
      <c r="D3217" s="3">
        <f t="shared" si="535"/>
        <v>2015</v>
      </c>
      <c r="E3217" s="3">
        <f t="shared" si="536"/>
        <v>6</v>
      </c>
      <c r="F3217" s="3">
        <v>58</v>
      </c>
      <c r="G3217" s="23">
        <f t="shared" si="545"/>
        <v>96.47999999999999</v>
      </c>
      <c r="H3217" s="1">
        <v>96.4</v>
      </c>
      <c r="I3217" s="2">
        <v>99</v>
      </c>
      <c r="J3217" s="2">
        <v>106</v>
      </c>
      <c r="K3217" s="1">
        <f t="shared" si="539"/>
        <v>27.274784970574924</v>
      </c>
      <c r="L3217" s="22">
        <f t="shared" si="543"/>
        <v>0.93396226415094341</v>
      </c>
      <c r="M3217" s="22">
        <f t="shared" si="544"/>
        <v>0.52659574468085102</v>
      </c>
      <c r="O3217" s="3">
        <v>0</v>
      </c>
      <c r="P3217" s="3">
        <v>0</v>
      </c>
      <c r="Q3217" s="3">
        <v>4587</v>
      </c>
      <c r="R3217" s="4">
        <f t="shared" si="538"/>
        <v>21.662301256100051</v>
      </c>
      <c r="T3217" s="24">
        <f t="shared" si="540"/>
        <v>58</v>
      </c>
      <c r="U3217" s="24" t="e">
        <f t="shared" si="541"/>
        <v>#N/A</v>
      </c>
      <c r="V3217" s="24" t="e">
        <f t="shared" si="542"/>
        <v>#N/A</v>
      </c>
    </row>
    <row r="3218" spans="1:22">
      <c r="A3218" s="2">
        <v>3193</v>
      </c>
      <c r="B3218" s="5">
        <v>40723</v>
      </c>
      <c r="C3218" s="17" t="str">
        <f t="shared" si="534"/>
        <v>Tue</v>
      </c>
      <c r="D3218" s="3">
        <f t="shared" si="535"/>
        <v>2015</v>
      </c>
      <c r="E3218" s="3">
        <f t="shared" si="536"/>
        <v>6</v>
      </c>
      <c r="G3218" s="23">
        <f t="shared" si="545"/>
        <v>96.419999999999987</v>
      </c>
      <c r="H3218" s="1">
        <v>95.9</v>
      </c>
      <c r="I3218" s="2">
        <v>98</v>
      </c>
      <c r="J3218" s="2">
        <v>106</v>
      </c>
      <c r="K3218" s="1">
        <f t="shared" si="539"/>
        <v>27.13331824354912</v>
      </c>
      <c r="L3218" s="22">
        <f t="shared" si="543"/>
        <v>0.92452830188679247</v>
      </c>
      <c r="M3218" s="22">
        <f t="shared" si="544"/>
        <v>0.52127659574468088</v>
      </c>
      <c r="O3218" s="3">
        <v>0</v>
      </c>
      <c r="P3218" s="3">
        <v>0</v>
      </c>
      <c r="Q3218" s="3">
        <v>0</v>
      </c>
      <c r="R3218" s="4">
        <f t="shared" si="538"/>
        <v>21.043582442042133</v>
      </c>
      <c r="T3218" s="24" t="str">
        <f t="shared" si="540"/>
        <v/>
      </c>
      <c r="U3218" s="24" t="str">
        <f t="shared" si="541"/>
        <v/>
      </c>
      <c r="V3218" s="24" t="str">
        <f t="shared" si="542"/>
        <v/>
      </c>
    </row>
    <row r="3219" spans="1:22">
      <c r="A3219" s="2">
        <v>3194</v>
      </c>
      <c r="B3219" s="5">
        <v>40724</v>
      </c>
      <c r="C3219" s="17" t="str">
        <f t="shared" si="534"/>
        <v>Wed</v>
      </c>
      <c r="D3219" s="3">
        <f t="shared" si="535"/>
        <v>2015</v>
      </c>
      <c r="E3219" s="3">
        <f t="shared" si="536"/>
        <v>7</v>
      </c>
      <c r="G3219" s="23">
        <f t="shared" si="545"/>
        <v>96.359999999999985</v>
      </c>
      <c r="H3219" s="1">
        <v>96</v>
      </c>
      <c r="I3219" s="2">
        <v>99</v>
      </c>
      <c r="J3219" s="2">
        <v>105</v>
      </c>
      <c r="K3219" s="1">
        <f t="shared" si="539"/>
        <v>27.16161158895428</v>
      </c>
      <c r="L3219" s="22">
        <f t="shared" si="543"/>
        <v>0.94285714285714284</v>
      </c>
      <c r="M3219" s="22">
        <f t="shared" si="544"/>
        <v>0.52659574468085102</v>
      </c>
      <c r="O3219" s="3">
        <v>1</v>
      </c>
      <c r="P3219" s="3">
        <v>3</v>
      </c>
      <c r="Q3219" s="3">
        <v>5813</v>
      </c>
      <c r="R3219" s="4">
        <f t="shared" si="538"/>
        <v>21.786727511333812</v>
      </c>
      <c r="T3219" s="24" t="str">
        <f t="shared" si="540"/>
        <v/>
      </c>
      <c r="U3219" s="24" t="str">
        <f t="shared" si="541"/>
        <v/>
      </c>
      <c r="V3219" s="24" t="str">
        <f t="shared" si="542"/>
        <v/>
      </c>
    </row>
    <row r="3220" spans="1:22">
      <c r="A3220" s="2">
        <v>3195</v>
      </c>
      <c r="B3220" s="5">
        <v>40725</v>
      </c>
      <c r="C3220" s="17" t="str">
        <f t="shared" si="534"/>
        <v>Thu</v>
      </c>
      <c r="D3220" s="3">
        <f t="shared" si="535"/>
        <v>2015</v>
      </c>
      <c r="E3220" s="3">
        <f t="shared" si="536"/>
        <v>7</v>
      </c>
      <c r="G3220" s="23">
        <f t="shared" si="545"/>
        <v>96.299999999999983</v>
      </c>
      <c r="K3220" s="1" t="str">
        <f t="shared" si="539"/>
        <v/>
      </c>
      <c r="L3220" s="22" t="str">
        <f t="shared" si="543"/>
        <v/>
      </c>
      <c r="M3220" s="22" t="str">
        <f t="shared" si="544"/>
        <v/>
      </c>
      <c r="O3220" s="3">
        <v>0</v>
      </c>
      <c r="P3220" s="3">
        <v>3</v>
      </c>
      <c r="Q3220" s="3">
        <v>0</v>
      </c>
      <c r="R3220" s="4" t="str">
        <f t="shared" si="538"/>
        <v/>
      </c>
      <c r="T3220" s="24" t="str">
        <f t="shared" si="540"/>
        <v/>
      </c>
      <c r="U3220" s="24" t="str">
        <f t="shared" si="541"/>
        <v/>
      </c>
      <c r="V3220" s="24" t="str">
        <f t="shared" si="542"/>
        <v/>
      </c>
    </row>
    <row r="3221" spans="1:22">
      <c r="A3221" s="2">
        <v>3196</v>
      </c>
      <c r="B3221" s="5">
        <v>40726</v>
      </c>
      <c r="C3221" s="17" t="str">
        <f t="shared" si="534"/>
        <v>Fri</v>
      </c>
      <c r="D3221" s="3">
        <f t="shared" si="535"/>
        <v>2015</v>
      </c>
      <c r="E3221" s="3">
        <f t="shared" si="536"/>
        <v>7</v>
      </c>
      <c r="G3221" s="23">
        <f t="shared" si="545"/>
        <v>96.239999999999981</v>
      </c>
      <c r="H3221" s="1">
        <v>95.4</v>
      </c>
      <c r="I3221" s="2">
        <v>99</v>
      </c>
      <c r="J3221" s="2">
        <v>105</v>
      </c>
      <c r="K3221" s="1">
        <f t="shared" si="539"/>
        <v>26.991851516523319</v>
      </c>
      <c r="L3221" s="22">
        <f t="shared" si="543"/>
        <v>0.94285714285714284</v>
      </c>
      <c r="M3221" s="22">
        <f t="shared" si="544"/>
        <v>0.52659574468085102</v>
      </c>
      <c r="O3221" s="3">
        <v>1</v>
      </c>
      <c r="P3221" s="3">
        <v>2</v>
      </c>
      <c r="Q3221" s="3">
        <v>7843</v>
      </c>
      <c r="R3221" s="4">
        <f t="shared" si="538"/>
        <v>21.975323281845338</v>
      </c>
      <c r="T3221" s="24" t="str">
        <f t="shared" si="540"/>
        <v/>
      </c>
      <c r="U3221" s="24" t="str">
        <f t="shared" si="541"/>
        <v/>
      </c>
      <c r="V3221" s="24" t="str">
        <f t="shared" si="542"/>
        <v/>
      </c>
    </row>
    <row r="3222" spans="1:22">
      <c r="A3222" s="2">
        <v>3197</v>
      </c>
      <c r="B3222" s="5">
        <v>40727</v>
      </c>
      <c r="C3222" s="17" t="str">
        <f t="shared" si="534"/>
        <v>Sat</v>
      </c>
      <c r="D3222" s="3">
        <f t="shared" si="535"/>
        <v>2015</v>
      </c>
      <c r="E3222" s="3">
        <f t="shared" si="536"/>
        <v>7</v>
      </c>
      <c r="G3222" s="23">
        <f t="shared" si="545"/>
        <v>96.179999999999978</v>
      </c>
      <c r="K3222" s="1" t="str">
        <f t="shared" si="539"/>
        <v/>
      </c>
      <c r="L3222" s="22" t="str">
        <f t="shared" si="543"/>
        <v/>
      </c>
      <c r="M3222" s="22" t="str">
        <f t="shared" si="544"/>
        <v/>
      </c>
      <c r="O3222" s="3">
        <v>0</v>
      </c>
      <c r="P3222" s="3">
        <v>3</v>
      </c>
      <c r="Q3222" s="3">
        <v>8322</v>
      </c>
      <c r="R3222" s="4" t="str">
        <f t="shared" si="538"/>
        <v/>
      </c>
      <c r="T3222" s="24" t="str">
        <f t="shared" si="540"/>
        <v/>
      </c>
      <c r="U3222" s="24" t="str">
        <f t="shared" si="541"/>
        <v/>
      </c>
      <c r="V3222" s="24" t="str">
        <f t="shared" si="542"/>
        <v/>
      </c>
    </row>
    <row r="3223" spans="1:22">
      <c r="A3223" s="2">
        <v>3198</v>
      </c>
      <c r="B3223" s="5">
        <v>40728</v>
      </c>
      <c r="C3223" s="17" t="str">
        <f t="shared" si="534"/>
        <v>Sun</v>
      </c>
      <c r="D3223" s="3">
        <f t="shared" si="535"/>
        <v>2015</v>
      </c>
      <c r="E3223" s="3">
        <f t="shared" si="536"/>
        <v>7</v>
      </c>
      <c r="G3223" s="23">
        <f t="shared" si="545"/>
        <v>96.119999999999976</v>
      </c>
      <c r="K3223" s="1" t="str">
        <f t="shared" si="539"/>
        <v/>
      </c>
      <c r="L3223" s="22" t="str">
        <f t="shared" si="543"/>
        <v/>
      </c>
      <c r="M3223" s="22" t="str">
        <f t="shared" si="544"/>
        <v/>
      </c>
      <c r="O3223" s="3">
        <v>1</v>
      </c>
      <c r="P3223" s="3">
        <v>3</v>
      </c>
      <c r="Q3223" s="3">
        <v>7048</v>
      </c>
      <c r="R3223" s="4" t="str">
        <f t="shared" si="538"/>
        <v/>
      </c>
      <c r="T3223" s="24" t="str">
        <f t="shared" ref="T3223:T3257" si="546">IF(F3223="","",IF(F3223&lt;80,F3223,NA()))</f>
        <v/>
      </c>
      <c r="U3223" s="24" t="str">
        <f t="shared" ref="U3223:U3257" si="547">IF(F3223="","",IF(AND(F3223&lt;100,F3223&gt;=80),F3223,NA()))</f>
        <v/>
      </c>
      <c r="V3223" s="24" t="str">
        <f t="shared" ref="V3223:V3257" si="548">IF(F3223="","",IF(F3223&gt;=100,F3223,NA()))</f>
        <v/>
      </c>
    </row>
    <row r="3224" spans="1:22">
      <c r="A3224" s="2">
        <v>3199</v>
      </c>
      <c r="B3224" s="5">
        <v>40729</v>
      </c>
      <c r="C3224" s="17" t="str">
        <f t="shared" si="534"/>
        <v>Mon</v>
      </c>
      <c r="D3224" s="3">
        <f t="shared" si="535"/>
        <v>2015</v>
      </c>
      <c r="E3224" s="3">
        <f t="shared" si="536"/>
        <v>7</v>
      </c>
      <c r="G3224" s="23">
        <f t="shared" si="545"/>
        <v>96.059999999999974</v>
      </c>
      <c r="H3224" s="1">
        <v>96.1</v>
      </c>
      <c r="I3224" s="2">
        <v>99</v>
      </c>
      <c r="J3224" s="2">
        <v>106</v>
      </c>
      <c r="K3224" s="1">
        <f t="shared" si="539"/>
        <v>27.18990493435944</v>
      </c>
      <c r="L3224" s="22">
        <f t="shared" si="543"/>
        <v>0.93396226415094341</v>
      </c>
      <c r="M3224" s="22">
        <f t="shared" si="544"/>
        <v>0.52659574468085102</v>
      </c>
      <c r="O3224" s="3">
        <v>0</v>
      </c>
      <c r="P3224" s="3">
        <v>0</v>
      </c>
      <c r="Q3224" s="3">
        <v>5178</v>
      </c>
      <c r="R3224" s="4">
        <f t="shared" si="538"/>
        <v>21.755523840666445</v>
      </c>
      <c r="T3224" s="24" t="str">
        <f t="shared" si="546"/>
        <v/>
      </c>
      <c r="U3224" s="24" t="str">
        <f t="shared" si="547"/>
        <v/>
      </c>
      <c r="V3224" s="24" t="str">
        <f t="shared" si="548"/>
        <v/>
      </c>
    </row>
    <row r="3225" spans="1:22">
      <c r="A3225" s="2">
        <v>3200</v>
      </c>
      <c r="B3225" s="5">
        <v>40730</v>
      </c>
      <c r="C3225" s="17" t="str">
        <f t="shared" si="534"/>
        <v>Tue</v>
      </c>
      <c r="D3225" s="3">
        <f t="shared" si="535"/>
        <v>2015</v>
      </c>
      <c r="E3225" s="3">
        <f t="shared" si="536"/>
        <v>7</v>
      </c>
      <c r="G3225" s="23">
        <f t="shared" si="545"/>
        <v>95.999999999999972</v>
      </c>
      <c r="H3225" s="1">
        <v>95.7</v>
      </c>
      <c r="I3225" s="2">
        <v>99</v>
      </c>
      <c r="J3225" s="2">
        <v>106</v>
      </c>
      <c r="K3225" s="1">
        <f t="shared" si="539"/>
        <v>27.076731552738799</v>
      </c>
      <c r="L3225" s="22">
        <f t="shared" si="543"/>
        <v>0.93396226415094341</v>
      </c>
      <c r="M3225" s="22">
        <f t="shared" si="544"/>
        <v>0.52659574468085102</v>
      </c>
      <c r="O3225" s="3">
        <v>0</v>
      </c>
      <c r="P3225" s="3">
        <v>0</v>
      </c>
      <c r="Q3225" s="3">
        <v>5316</v>
      </c>
      <c r="R3225" s="4">
        <f t="shared" si="538"/>
        <v>21.8807297919336</v>
      </c>
      <c r="T3225" s="24" t="str">
        <f t="shared" si="546"/>
        <v/>
      </c>
      <c r="U3225" s="24" t="str">
        <f t="shared" si="547"/>
        <v/>
      </c>
      <c r="V3225" s="24" t="str">
        <f t="shared" si="548"/>
        <v/>
      </c>
    </row>
    <row r="3226" spans="1:22">
      <c r="A3226" s="2">
        <v>3201</v>
      </c>
      <c r="B3226" s="5">
        <v>40731</v>
      </c>
      <c r="C3226" s="17" t="str">
        <f t="shared" si="534"/>
        <v>Wed</v>
      </c>
      <c r="D3226" s="3">
        <f t="shared" si="535"/>
        <v>2015</v>
      </c>
      <c r="E3226" s="3">
        <f t="shared" si="536"/>
        <v>7</v>
      </c>
      <c r="G3226" s="23">
        <f t="shared" si="545"/>
        <v>95.939999999999969</v>
      </c>
      <c r="H3226" s="1">
        <v>96.4</v>
      </c>
      <c r="I3226" s="2">
        <v>99</v>
      </c>
      <c r="J3226" s="2">
        <v>106</v>
      </c>
      <c r="K3226" s="1">
        <f t="shared" si="539"/>
        <v>27.274784970574924</v>
      </c>
      <c r="L3226" s="22">
        <f t="shared" si="543"/>
        <v>0.93396226415094341</v>
      </c>
      <c r="M3226" s="22">
        <f t="shared" si="544"/>
        <v>0.52659574468085102</v>
      </c>
      <c r="O3226" s="3">
        <v>0</v>
      </c>
      <c r="P3226" s="3">
        <v>0</v>
      </c>
      <c r="Q3226" s="3">
        <v>5492</v>
      </c>
      <c r="R3226" s="4">
        <f t="shared" si="538"/>
        <v>21.662301256100051</v>
      </c>
      <c r="T3226" s="24" t="str">
        <f t="shared" si="546"/>
        <v/>
      </c>
      <c r="U3226" s="24" t="str">
        <f t="shared" si="547"/>
        <v/>
      </c>
      <c r="V3226" s="24" t="str">
        <f t="shared" si="548"/>
        <v/>
      </c>
    </row>
    <row r="3227" spans="1:22">
      <c r="A3227" s="2">
        <v>3202</v>
      </c>
      <c r="B3227" s="5">
        <v>40732</v>
      </c>
      <c r="C3227" s="17" t="str">
        <f t="shared" si="534"/>
        <v>Thu</v>
      </c>
      <c r="D3227" s="3">
        <f t="shared" si="535"/>
        <v>2015</v>
      </c>
      <c r="E3227" s="3">
        <f t="shared" si="536"/>
        <v>7</v>
      </c>
      <c r="G3227" s="23">
        <f t="shared" si="545"/>
        <v>95.879999999999967</v>
      </c>
      <c r="H3227" s="1">
        <v>96.2</v>
      </c>
      <c r="I3227" s="2">
        <v>100</v>
      </c>
      <c r="J3227" s="2">
        <v>106</v>
      </c>
      <c r="K3227" s="1">
        <f t="shared" si="539"/>
        <v>27.218198279764604</v>
      </c>
      <c r="L3227" s="22">
        <f t="shared" si="543"/>
        <v>0.94339622641509435</v>
      </c>
      <c r="M3227" s="22">
        <f t="shared" si="544"/>
        <v>0.53191489361702127</v>
      </c>
      <c r="O3227" s="3">
        <v>0</v>
      </c>
      <c r="P3227" s="3">
        <v>0</v>
      </c>
      <c r="Q3227" s="3">
        <v>4780</v>
      </c>
      <c r="R3227" s="4">
        <f t="shared" si="538"/>
        <v>22.496383845990152</v>
      </c>
      <c r="T3227" s="24" t="str">
        <f t="shared" si="546"/>
        <v/>
      </c>
      <c r="U3227" s="24" t="str">
        <f t="shared" si="547"/>
        <v/>
      </c>
      <c r="V3227" s="24" t="str">
        <f t="shared" si="548"/>
        <v/>
      </c>
    </row>
    <row r="3228" spans="1:22">
      <c r="A3228" s="2">
        <v>3203</v>
      </c>
      <c r="B3228" s="5">
        <v>40733</v>
      </c>
      <c r="C3228" s="17" t="str">
        <f t="shared" si="534"/>
        <v>Fri</v>
      </c>
      <c r="D3228" s="3">
        <f t="shared" si="535"/>
        <v>2015</v>
      </c>
      <c r="E3228" s="3">
        <f t="shared" si="536"/>
        <v>7</v>
      </c>
      <c r="G3228" s="23">
        <f t="shared" si="545"/>
        <v>95.819999999999965</v>
      </c>
      <c r="H3228" s="1">
        <v>96.7</v>
      </c>
      <c r="I3228" s="2">
        <v>100</v>
      </c>
      <c r="J3228" s="2">
        <v>107</v>
      </c>
      <c r="K3228" s="1">
        <f t="shared" si="539"/>
        <v>27.359665006790404</v>
      </c>
      <c r="L3228" s="22">
        <f t="shared" si="543"/>
        <v>0.93457943925233644</v>
      </c>
      <c r="M3228" s="22">
        <f t="shared" si="544"/>
        <v>0.53191489361702127</v>
      </c>
      <c r="O3228" s="3">
        <v>1</v>
      </c>
      <c r="P3228" s="3">
        <v>3</v>
      </c>
      <c r="Q3228" s="3">
        <v>9636</v>
      </c>
      <c r="R3228" s="4">
        <f t="shared" si="538"/>
        <v>22.337664177706852</v>
      </c>
      <c r="T3228" s="24" t="str">
        <f t="shared" si="546"/>
        <v/>
      </c>
      <c r="U3228" s="24" t="str">
        <f t="shared" si="547"/>
        <v/>
      </c>
      <c r="V3228" s="24" t="str">
        <f t="shared" si="548"/>
        <v/>
      </c>
    </row>
    <row r="3229" spans="1:22">
      <c r="A3229" s="2">
        <v>3204</v>
      </c>
      <c r="B3229" s="5">
        <v>40734</v>
      </c>
      <c r="C3229" s="17" t="str">
        <f t="shared" si="534"/>
        <v>Sat</v>
      </c>
      <c r="D3229" s="3">
        <f t="shared" si="535"/>
        <v>2015</v>
      </c>
      <c r="E3229" s="3">
        <f t="shared" si="536"/>
        <v>7</v>
      </c>
      <c r="G3229" s="23">
        <f t="shared" si="545"/>
        <v>95.759999999999962</v>
      </c>
      <c r="K3229" s="1" t="str">
        <f t="shared" si="539"/>
        <v/>
      </c>
      <c r="L3229" s="22" t="str">
        <f t="shared" si="543"/>
        <v/>
      </c>
      <c r="M3229" s="22" t="str">
        <f t="shared" si="544"/>
        <v/>
      </c>
      <c r="O3229" s="3">
        <v>1</v>
      </c>
      <c r="P3229" s="3">
        <v>3</v>
      </c>
      <c r="Q3229" s="3">
        <v>10348</v>
      </c>
      <c r="R3229" s="4" t="str">
        <f t="shared" si="538"/>
        <v/>
      </c>
      <c r="T3229" s="24" t="str">
        <f t="shared" si="546"/>
        <v/>
      </c>
      <c r="U3229" s="24" t="str">
        <f t="shared" si="547"/>
        <v/>
      </c>
      <c r="V3229" s="24" t="str">
        <f t="shared" si="548"/>
        <v/>
      </c>
    </row>
    <row r="3230" spans="1:22">
      <c r="A3230" s="2">
        <v>3205</v>
      </c>
      <c r="B3230" s="5">
        <v>40735</v>
      </c>
      <c r="C3230" s="17" t="str">
        <f t="shared" si="534"/>
        <v>Sun</v>
      </c>
      <c r="D3230" s="3">
        <f t="shared" si="535"/>
        <v>2015</v>
      </c>
      <c r="E3230" s="3">
        <f t="shared" si="536"/>
        <v>7</v>
      </c>
      <c r="G3230" s="23">
        <f t="shared" si="545"/>
        <v>95.69999999999996</v>
      </c>
      <c r="K3230" s="1" t="str">
        <f t="shared" si="539"/>
        <v/>
      </c>
      <c r="L3230" s="22" t="str">
        <f t="shared" si="543"/>
        <v/>
      </c>
      <c r="M3230" s="22" t="str">
        <f t="shared" si="544"/>
        <v/>
      </c>
      <c r="O3230" s="3">
        <v>1</v>
      </c>
      <c r="P3230" s="3">
        <v>3</v>
      </c>
      <c r="Q3230" s="3">
        <v>3491</v>
      </c>
      <c r="R3230" s="4" t="str">
        <f t="shared" si="538"/>
        <v/>
      </c>
      <c r="T3230" s="24" t="str">
        <f t="shared" si="546"/>
        <v/>
      </c>
      <c r="U3230" s="24" t="str">
        <f t="shared" si="547"/>
        <v/>
      </c>
      <c r="V3230" s="24" t="str">
        <f t="shared" si="548"/>
        <v/>
      </c>
    </row>
    <row r="3231" spans="1:22">
      <c r="A3231" s="2">
        <v>3206</v>
      </c>
      <c r="B3231" s="5">
        <v>40736</v>
      </c>
      <c r="C3231" s="17" t="str">
        <f t="shared" ref="C3231:C3235" si="549">TEXT(B3231,"ddd")</f>
        <v>Mon</v>
      </c>
      <c r="D3231" s="3">
        <f t="shared" ref="D3231:D3235" si="550">YEAR(B3231)</f>
        <v>2015</v>
      </c>
      <c r="E3231" s="3">
        <f t="shared" ref="E3231:E3235" si="551">MONTH(B3231)</f>
        <v>7</v>
      </c>
      <c r="F3231" s="3">
        <v>94</v>
      </c>
      <c r="G3231" s="23">
        <f t="shared" si="545"/>
        <v>95.639999999999958</v>
      </c>
      <c r="H3231" s="1">
        <v>95.9</v>
      </c>
      <c r="I3231" s="2">
        <v>98</v>
      </c>
      <c r="J3231" s="2">
        <v>106</v>
      </c>
      <c r="K3231" s="1">
        <f t="shared" si="539"/>
        <v>27.13331824354912</v>
      </c>
      <c r="L3231" s="22">
        <f t="shared" si="543"/>
        <v>0.92452830188679247</v>
      </c>
      <c r="M3231" s="22">
        <f t="shared" si="544"/>
        <v>0.52127659574468088</v>
      </c>
      <c r="O3231" s="3">
        <v>0</v>
      </c>
      <c r="P3231" s="3">
        <v>3</v>
      </c>
      <c r="Q3231" s="3">
        <v>5581</v>
      </c>
      <c r="R3231" s="4">
        <f t="shared" si="538"/>
        <v>21.043582442042133</v>
      </c>
      <c r="T3231" s="24" t="e">
        <f t="shared" si="546"/>
        <v>#N/A</v>
      </c>
      <c r="U3231" s="24">
        <f t="shared" si="547"/>
        <v>94</v>
      </c>
      <c r="V3231" s="24" t="e">
        <f t="shared" si="548"/>
        <v>#N/A</v>
      </c>
    </row>
    <row r="3232" spans="1:22">
      <c r="A3232" s="2">
        <v>3207</v>
      </c>
      <c r="B3232" s="5">
        <v>40737</v>
      </c>
      <c r="C3232" s="17" t="str">
        <f t="shared" si="549"/>
        <v>Tue</v>
      </c>
      <c r="D3232" s="3">
        <f t="shared" si="550"/>
        <v>2015</v>
      </c>
      <c r="E3232" s="3">
        <f t="shared" si="551"/>
        <v>7</v>
      </c>
      <c r="G3232" s="23">
        <f t="shared" si="545"/>
        <v>95.579999999999956</v>
      </c>
      <c r="H3232" s="1">
        <v>95.5</v>
      </c>
      <c r="I3232" s="2">
        <v>99</v>
      </c>
      <c r="J3232" s="2">
        <v>105</v>
      </c>
      <c r="K3232" s="1">
        <f t="shared" si="539"/>
        <v>27.020144861928475</v>
      </c>
      <c r="L3232" s="22">
        <f t="shared" si="543"/>
        <v>0.94285714285714284</v>
      </c>
      <c r="M3232" s="22">
        <f t="shared" si="544"/>
        <v>0.52659574468085102</v>
      </c>
      <c r="O3232" s="3">
        <v>0</v>
      </c>
      <c r="P3232" s="3">
        <v>0</v>
      </c>
      <c r="Q3232" s="3">
        <v>3710</v>
      </c>
      <c r="R3232" s="4">
        <f t="shared" si="538"/>
        <v>21.943726084691576</v>
      </c>
      <c r="T3232" s="24" t="str">
        <f t="shared" si="546"/>
        <v/>
      </c>
      <c r="U3232" s="24" t="str">
        <f t="shared" si="547"/>
        <v/>
      </c>
      <c r="V3232" s="24" t="str">
        <f t="shared" si="548"/>
        <v/>
      </c>
    </row>
    <row r="3233" spans="1:22">
      <c r="A3233" s="2">
        <v>3208</v>
      </c>
      <c r="B3233" s="5">
        <v>40738</v>
      </c>
      <c r="C3233" s="17" t="str">
        <f t="shared" si="549"/>
        <v>Wed</v>
      </c>
      <c r="D3233" s="3">
        <f t="shared" si="550"/>
        <v>2015</v>
      </c>
      <c r="E3233" s="3">
        <f t="shared" si="551"/>
        <v>7</v>
      </c>
      <c r="F3233" s="3">
        <v>89</v>
      </c>
      <c r="G3233" s="23">
        <f t="shared" si="545"/>
        <v>95.519999999999953</v>
      </c>
      <c r="H3233" s="1">
        <v>95.7</v>
      </c>
      <c r="I3233" s="2">
        <v>98</v>
      </c>
      <c r="J3233" s="2">
        <v>105</v>
      </c>
      <c r="K3233" s="1">
        <f t="shared" si="539"/>
        <v>27.076731552738799</v>
      </c>
      <c r="L3233" s="22">
        <f t="shared" si="543"/>
        <v>0.93333333333333335</v>
      </c>
      <c r="M3233" s="22">
        <f t="shared" si="544"/>
        <v>0.52127659574468088</v>
      </c>
      <c r="O3233" s="3">
        <v>0</v>
      </c>
      <c r="P3233" s="3">
        <v>0</v>
      </c>
      <c r="Q3233" s="3">
        <v>4484</v>
      </c>
      <c r="R3233" s="4">
        <f t="shared" si="538"/>
        <v>21.104697556863538</v>
      </c>
      <c r="T3233" s="24" t="e">
        <f t="shared" si="546"/>
        <v>#N/A</v>
      </c>
      <c r="U3233" s="24">
        <f t="shared" si="547"/>
        <v>89</v>
      </c>
      <c r="V3233" s="24" t="e">
        <f t="shared" si="548"/>
        <v>#N/A</v>
      </c>
    </row>
    <row r="3234" spans="1:22">
      <c r="A3234" s="2">
        <v>3209</v>
      </c>
      <c r="B3234" s="5">
        <v>40739</v>
      </c>
      <c r="C3234" s="17" t="str">
        <f t="shared" si="549"/>
        <v>Thu</v>
      </c>
      <c r="D3234" s="3">
        <f t="shared" si="550"/>
        <v>2015</v>
      </c>
      <c r="E3234" s="3">
        <f t="shared" si="551"/>
        <v>7</v>
      </c>
      <c r="G3234" s="23">
        <f t="shared" si="545"/>
        <v>95.459999999999951</v>
      </c>
      <c r="H3234" s="1">
        <v>95.9</v>
      </c>
      <c r="I3234" s="2">
        <v>98</v>
      </c>
      <c r="J3234" s="2">
        <v>105</v>
      </c>
      <c r="K3234" s="1">
        <f t="shared" si="539"/>
        <v>27.13331824354912</v>
      </c>
      <c r="L3234" s="22">
        <f t="shared" si="543"/>
        <v>0.93333333333333335</v>
      </c>
      <c r="M3234" s="22">
        <f t="shared" si="544"/>
        <v>0.52127659574468088</v>
      </c>
      <c r="O3234" s="3">
        <v>1</v>
      </c>
      <c r="P3234" s="3">
        <v>0</v>
      </c>
      <c r="Q3234" s="3">
        <v>3431</v>
      </c>
      <c r="R3234" s="4">
        <f t="shared" si="538"/>
        <v>21.043582442042133</v>
      </c>
      <c r="T3234" s="24" t="str">
        <f t="shared" si="546"/>
        <v/>
      </c>
      <c r="U3234" s="24" t="str">
        <f t="shared" si="547"/>
        <v/>
      </c>
      <c r="V3234" s="24" t="str">
        <f t="shared" si="548"/>
        <v/>
      </c>
    </row>
    <row r="3235" spans="1:22">
      <c r="A3235" s="2">
        <v>3210</v>
      </c>
      <c r="B3235" s="5">
        <v>40740</v>
      </c>
      <c r="C3235" s="17" t="str">
        <f t="shared" si="549"/>
        <v>Fri</v>
      </c>
      <c r="D3235" s="3">
        <f t="shared" si="550"/>
        <v>2015</v>
      </c>
      <c r="E3235" s="3">
        <f t="shared" si="551"/>
        <v>7</v>
      </c>
      <c r="G3235" s="23">
        <f t="shared" si="545"/>
        <v>95.399999999999949</v>
      </c>
      <c r="H3235" s="1">
        <v>96.1</v>
      </c>
      <c r="I3235" s="2">
        <v>99</v>
      </c>
      <c r="J3235" s="2">
        <v>105</v>
      </c>
      <c r="K3235" s="1">
        <f t="shared" si="539"/>
        <v>27.18990493435944</v>
      </c>
      <c r="L3235" s="22">
        <f t="shared" si="543"/>
        <v>0.94285714285714284</v>
      </c>
      <c r="M3235" s="22">
        <f t="shared" si="544"/>
        <v>0.52659574468085102</v>
      </c>
      <c r="O3235" s="3">
        <v>0</v>
      </c>
      <c r="P3235" s="3">
        <v>3</v>
      </c>
      <c r="Q3235" s="3">
        <v>6411</v>
      </c>
      <c r="R3235" s="4">
        <f t="shared" si="538"/>
        <v>21.755523840666445</v>
      </c>
      <c r="T3235" s="24" t="str">
        <f t="shared" si="546"/>
        <v/>
      </c>
      <c r="U3235" s="24" t="str">
        <f t="shared" si="547"/>
        <v/>
      </c>
      <c r="V3235" s="24" t="str">
        <f t="shared" si="548"/>
        <v/>
      </c>
    </row>
    <row r="3236" spans="1:22">
      <c r="A3236" s="2">
        <v>3211</v>
      </c>
      <c r="B3236" s="5">
        <v>40741</v>
      </c>
      <c r="C3236" s="17" t="str">
        <f t="shared" ref="C3236:C3241" si="552">TEXT(B3236,"ddd")</f>
        <v>Sat</v>
      </c>
      <c r="D3236" s="3">
        <f t="shared" ref="D3236:D3241" si="553">YEAR(B3236)</f>
        <v>2015</v>
      </c>
      <c r="E3236" s="3">
        <f t="shared" ref="E3236:E3241" si="554">MONTH(B3236)</f>
        <v>7</v>
      </c>
      <c r="G3236" s="23">
        <f t="shared" si="545"/>
        <v>95.339999999999947</v>
      </c>
      <c r="K3236" s="1" t="str">
        <f t="shared" si="539"/>
        <v/>
      </c>
      <c r="L3236" s="22" t="str">
        <f t="shared" ref="L3236:L3240" si="555">IF(I3236="","",I3236/J3236)</f>
        <v/>
      </c>
      <c r="M3236" s="22" t="str">
        <f t="shared" ref="M3236:M3240" si="556">IF(I3236="","",I3236/188)</f>
        <v/>
      </c>
      <c r="O3236" s="3">
        <v>1</v>
      </c>
      <c r="P3236" s="3">
        <v>5</v>
      </c>
      <c r="Q3236" s="3">
        <v>9045</v>
      </c>
      <c r="R3236" s="4" t="str">
        <f t="shared" si="538"/>
        <v/>
      </c>
      <c r="T3236" s="24" t="str">
        <f t="shared" si="546"/>
        <v/>
      </c>
      <c r="U3236" s="24" t="str">
        <f t="shared" si="547"/>
        <v/>
      </c>
      <c r="V3236" s="24" t="str">
        <f t="shared" si="548"/>
        <v/>
      </c>
    </row>
    <row r="3237" spans="1:22">
      <c r="A3237" s="2">
        <v>3212</v>
      </c>
      <c r="B3237" s="5">
        <v>40742</v>
      </c>
      <c r="C3237" s="17" t="str">
        <f t="shared" si="552"/>
        <v>Sun</v>
      </c>
      <c r="D3237" s="3">
        <f t="shared" si="553"/>
        <v>2015</v>
      </c>
      <c r="E3237" s="3">
        <f t="shared" si="554"/>
        <v>7</v>
      </c>
      <c r="G3237" s="23">
        <f t="shared" si="545"/>
        <v>95.279999999999944</v>
      </c>
      <c r="K3237" s="1" t="str">
        <f t="shared" si="539"/>
        <v/>
      </c>
      <c r="L3237" s="22" t="str">
        <f t="shared" si="555"/>
        <v/>
      </c>
      <c r="M3237" s="22" t="str">
        <f t="shared" si="556"/>
        <v/>
      </c>
      <c r="O3237" s="3">
        <v>1</v>
      </c>
      <c r="P3237" s="3">
        <v>2</v>
      </c>
      <c r="Q3237" s="3">
        <v>6280</v>
      </c>
      <c r="R3237" s="4" t="str">
        <f t="shared" ref="R3237:R3245" si="557">IF(OR(H3237="",I3237=""),"",100*(-98.42+4.15*(I3237/2.54)-0.082*(H3237*2.2))/(H3237*2.2))</f>
        <v/>
      </c>
      <c r="T3237" s="24" t="str">
        <f t="shared" si="546"/>
        <v/>
      </c>
      <c r="U3237" s="24" t="str">
        <f t="shared" si="547"/>
        <v/>
      </c>
      <c r="V3237" s="24" t="str">
        <f t="shared" si="548"/>
        <v/>
      </c>
    </row>
    <row r="3238" spans="1:22">
      <c r="A3238" s="2">
        <v>3213</v>
      </c>
      <c r="B3238" s="5">
        <v>40743</v>
      </c>
      <c r="C3238" s="17" t="str">
        <f t="shared" si="552"/>
        <v>Mon</v>
      </c>
      <c r="D3238" s="3">
        <f t="shared" si="553"/>
        <v>2015</v>
      </c>
      <c r="E3238" s="3">
        <f t="shared" si="554"/>
        <v>7</v>
      </c>
      <c r="G3238" s="23">
        <f t="shared" si="545"/>
        <v>95.219999999999942</v>
      </c>
      <c r="H3238" s="1">
        <v>96.7</v>
      </c>
      <c r="I3238" s="2">
        <v>99</v>
      </c>
      <c r="J3238" s="2">
        <v>106</v>
      </c>
      <c r="K3238" s="1">
        <f t="shared" si="539"/>
        <v>27.359665006790404</v>
      </c>
      <c r="L3238" s="22">
        <f t="shared" si="555"/>
        <v>0.93396226415094341</v>
      </c>
      <c r="M3238" s="22">
        <f t="shared" si="556"/>
        <v>0.52659574468085102</v>
      </c>
      <c r="O3238" s="3">
        <v>0</v>
      </c>
      <c r="P3238" s="3">
        <v>0</v>
      </c>
      <c r="Q3238" s="7">
        <v>6859</v>
      </c>
      <c r="R3238" s="4">
        <f t="shared" si="557"/>
        <v>21.569657095015977</v>
      </c>
      <c r="T3238" s="24" t="str">
        <f t="shared" si="546"/>
        <v/>
      </c>
      <c r="U3238" s="24" t="str">
        <f t="shared" si="547"/>
        <v/>
      </c>
      <c r="V3238" s="24" t="str">
        <f t="shared" si="548"/>
        <v/>
      </c>
    </row>
    <row r="3239" spans="1:22">
      <c r="A3239" s="2">
        <v>3214</v>
      </c>
      <c r="B3239" s="5">
        <v>40744</v>
      </c>
      <c r="C3239" s="17" t="str">
        <f t="shared" si="552"/>
        <v>Tue</v>
      </c>
      <c r="D3239" s="3">
        <f t="shared" si="553"/>
        <v>2015</v>
      </c>
      <c r="E3239" s="3">
        <f t="shared" si="554"/>
        <v>7</v>
      </c>
      <c r="G3239" s="23">
        <f t="shared" si="545"/>
        <v>95.15999999999994</v>
      </c>
      <c r="H3239" s="1">
        <v>96.3</v>
      </c>
      <c r="I3239" s="2">
        <v>99</v>
      </c>
      <c r="J3239" s="2">
        <v>105</v>
      </c>
      <c r="K3239" s="1">
        <f t="shared" si="539"/>
        <v>27.24649162516976</v>
      </c>
      <c r="L3239" s="22">
        <f t="shared" si="555"/>
        <v>0.94285714285714284</v>
      </c>
      <c r="M3239" s="22">
        <f t="shared" si="556"/>
        <v>0.52659574468085102</v>
      </c>
      <c r="O3239" s="3">
        <v>0</v>
      </c>
      <c r="P3239" s="3">
        <v>0</v>
      </c>
      <c r="Q3239" s="7">
        <v>6666</v>
      </c>
      <c r="R3239" s="4">
        <f t="shared" si="557"/>
        <v>21.693310914725288</v>
      </c>
      <c r="T3239" s="24" t="str">
        <f t="shared" si="546"/>
        <v/>
      </c>
      <c r="U3239" s="24" t="str">
        <f t="shared" si="547"/>
        <v/>
      </c>
      <c r="V3239" s="24" t="str">
        <f t="shared" si="548"/>
        <v/>
      </c>
    </row>
    <row r="3240" spans="1:22">
      <c r="A3240" s="2">
        <v>3215</v>
      </c>
      <c r="B3240" s="5">
        <v>40745</v>
      </c>
      <c r="C3240" s="17" t="str">
        <f t="shared" si="552"/>
        <v>Wed</v>
      </c>
      <c r="D3240" s="3">
        <f t="shared" si="553"/>
        <v>2015</v>
      </c>
      <c r="E3240" s="3">
        <f t="shared" si="554"/>
        <v>7</v>
      </c>
      <c r="G3240" s="23">
        <f t="shared" si="545"/>
        <v>95.099999999999937</v>
      </c>
      <c r="H3240" s="1">
        <v>96.3</v>
      </c>
      <c r="I3240" s="2">
        <v>103</v>
      </c>
      <c r="J3240" s="2">
        <v>105</v>
      </c>
      <c r="K3240" s="1">
        <f t="shared" si="539"/>
        <v>27.24649162516976</v>
      </c>
      <c r="L3240" s="22">
        <f t="shared" si="555"/>
        <v>0.98095238095238091</v>
      </c>
      <c r="M3240" s="22">
        <f t="shared" si="556"/>
        <v>0.5478723404255319</v>
      </c>
      <c r="O3240" s="3">
        <v>0</v>
      </c>
      <c r="P3240" s="3">
        <v>2</v>
      </c>
      <c r="Q3240" s="7">
        <v>5637</v>
      </c>
      <c r="R3240" s="4">
        <f t="shared" si="557"/>
        <v>24.778099487776437</v>
      </c>
      <c r="T3240" s="24" t="str">
        <f t="shared" si="546"/>
        <v/>
      </c>
      <c r="U3240" s="24" t="str">
        <f t="shared" si="547"/>
        <v/>
      </c>
      <c r="V3240" s="24" t="str">
        <f t="shared" si="548"/>
        <v/>
      </c>
    </row>
    <row r="3241" spans="1:22">
      <c r="A3241" s="2">
        <v>3216</v>
      </c>
      <c r="B3241" s="5">
        <v>40746</v>
      </c>
      <c r="C3241" s="17" t="str">
        <f t="shared" si="552"/>
        <v>Thu</v>
      </c>
      <c r="D3241" s="3">
        <f t="shared" si="553"/>
        <v>2015</v>
      </c>
      <c r="E3241" s="3">
        <f t="shared" si="554"/>
        <v>7</v>
      </c>
      <c r="G3241" s="23">
        <f t="shared" si="545"/>
        <v>95.039999999999935</v>
      </c>
      <c r="K3241" s="1" t="str">
        <f t="shared" ref="K3241:K3245" si="558">IF(H3241="","",H3241/1.88^2)</f>
        <v/>
      </c>
      <c r="L3241" s="22" t="str">
        <f t="shared" ref="L3241:L3245" si="559">IF(I3241="","",I3241/J3241)</f>
        <v/>
      </c>
      <c r="M3241" s="22" t="str">
        <f t="shared" ref="M3241:M3245" si="560">IF(I3241="","",I3241/188)</f>
        <v/>
      </c>
      <c r="O3241" s="3">
        <v>0</v>
      </c>
      <c r="P3241" s="3">
        <v>3</v>
      </c>
      <c r="Q3241" s="7">
        <v>2437</v>
      </c>
      <c r="R3241" s="4" t="str">
        <f t="shared" si="557"/>
        <v/>
      </c>
      <c r="T3241" s="24" t="str">
        <f t="shared" si="546"/>
        <v/>
      </c>
      <c r="U3241" s="24" t="str">
        <f t="shared" si="547"/>
        <v/>
      </c>
      <c r="V3241" s="24" t="str">
        <f t="shared" si="548"/>
        <v/>
      </c>
    </row>
    <row r="3242" spans="1:22">
      <c r="A3242" s="2">
        <v>3217</v>
      </c>
      <c r="B3242" s="5">
        <v>40747</v>
      </c>
      <c r="C3242" s="17" t="str">
        <f t="shared" ref="C3242:C3258" si="561">TEXT(B3242,"ddd")</f>
        <v>Fri</v>
      </c>
      <c r="D3242" s="3">
        <f t="shared" ref="D3242:D3258" si="562">YEAR(B3242)</f>
        <v>2015</v>
      </c>
      <c r="E3242" s="3">
        <f t="shared" ref="E3242:E3258" si="563">MONTH(B3242)</f>
        <v>7</v>
      </c>
      <c r="G3242" s="23">
        <f t="shared" si="545"/>
        <v>94.979999999999933</v>
      </c>
      <c r="K3242" s="1" t="str">
        <f t="shared" si="558"/>
        <v/>
      </c>
      <c r="L3242" s="22" t="str">
        <f t="shared" si="559"/>
        <v/>
      </c>
      <c r="M3242" s="22" t="str">
        <f t="shared" si="560"/>
        <v/>
      </c>
      <c r="O3242" s="3">
        <v>1</v>
      </c>
      <c r="P3242" s="3">
        <v>4</v>
      </c>
      <c r="Q3242" s="7">
        <v>2251</v>
      </c>
      <c r="R3242" s="4" t="str">
        <f t="shared" si="557"/>
        <v/>
      </c>
      <c r="T3242" s="24" t="str">
        <f t="shared" si="546"/>
        <v/>
      </c>
      <c r="U3242" s="24" t="str">
        <f t="shared" si="547"/>
        <v/>
      </c>
      <c r="V3242" s="24" t="str">
        <f t="shared" si="548"/>
        <v/>
      </c>
    </row>
    <row r="3243" spans="1:22">
      <c r="A3243" s="2">
        <v>3218</v>
      </c>
      <c r="B3243" s="5">
        <v>40748</v>
      </c>
      <c r="C3243" s="17" t="str">
        <f t="shared" si="561"/>
        <v>Sat</v>
      </c>
      <c r="D3243" s="3">
        <f t="shared" si="562"/>
        <v>2015</v>
      </c>
      <c r="E3243" s="3">
        <f t="shared" si="563"/>
        <v>7</v>
      </c>
      <c r="G3243" s="23">
        <f t="shared" si="545"/>
        <v>94.919999999999931</v>
      </c>
      <c r="K3243" s="1" t="str">
        <f t="shared" si="558"/>
        <v/>
      </c>
      <c r="L3243" s="22" t="str">
        <f t="shared" si="559"/>
        <v/>
      </c>
      <c r="M3243" s="22" t="str">
        <f t="shared" si="560"/>
        <v/>
      </c>
      <c r="O3243" s="37">
        <v>1</v>
      </c>
      <c r="P3243" s="3">
        <v>3</v>
      </c>
      <c r="Q3243" s="7">
        <v>11266</v>
      </c>
      <c r="R3243" s="4" t="str">
        <f t="shared" si="557"/>
        <v/>
      </c>
      <c r="T3243" s="24" t="str">
        <f t="shared" si="546"/>
        <v/>
      </c>
      <c r="U3243" s="24" t="str">
        <f t="shared" si="547"/>
        <v/>
      </c>
      <c r="V3243" s="24" t="str">
        <f t="shared" si="548"/>
        <v/>
      </c>
    </row>
    <row r="3244" spans="1:22">
      <c r="A3244" s="2">
        <v>3219</v>
      </c>
      <c r="B3244" s="5">
        <v>40749</v>
      </c>
      <c r="C3244" s="17" t="str">
        <f t="shared" si="561"/>
        <v>Sun</v>
      </c>
      <c r="D3244" s="3">
        <f t="shared" si="562"/>
        <v>2015</v>
      </c>
      <c r="E3244" s="3">
        <f t="shared" si="563"/>
        <v>7</v>
      </c>
      <c r="G3244" s="23">
        <f t="shared" si="545"/>
        <v>94.859999999999928</v>
      </c>
      <c r="K3244" s="1" t="str">
        <f t="shared" si="558"/>
        <v/>
      </c>
      <c r="L3244" s="22" t="str">
        <f t="shared" si="559"/>
        <v/>
      </c>
      <c r="M3244" s="22" t="str">
        <f t="shared" si="560"/>
        <v/>
      </c>
      <c r="O3244" s="3">
        <v>0</v>
      </c>
      <c r="P3244" s="3">
        <v>0</v>
      </c>
      <c r="Q3244" s="7">
        <v>9742</v>
      </c>
      <c r="R3244" s="4" t="str">
        <f t="shared" si="557"/>
        <v/>
      </c>
      <c r="T3244" s="24" t="str">
        <f t="shared" si="546"/>
        <v/>
      </c>
      <c r="U3244" s="24" t="str">
        <f t="shared" si="547"/>
        <v/>
      </c>
      <c r="V3244" s="24" t="str">
        <f t="shared" si="548"/>
        <v/>
      </c>
    </row>
    <row r="3245" spans="1:22">
      <c r="A3245" s="2">
        <v>3220</v>
      </c>
      <c r="B3245" s="5">
        <v>40750</v>
      </c>
      <c r="C3245" s="17" t="str">
        <f t="shared" si="561"/>
        <v>Mon</v>
      </c>
      <c r="D3245" s="3">
        <f t="shared" si="562"/>
        <v>2015</v>
      </c>
      <c r="E3245" s="3">
        <f t="shared" si="563"/>
        <v>7</v>
      </c>
      <c r="G3245" s="23">
        <v>96.9</v>
      </c>
      <c r="H3245" s="1">
        <v>96.9</v>
      </c>
      <c r="I3245" s="2">
        <v>101</v>
      </c>
      <c r="J3245" s="2">
        <v>106</v>
      </c>
      <c r="K3245" s="1">
        <f t="shared" si="558"/>
        <v>27.416251697600728</v>
      </c>
      <c r="L3245" s="22">
        <f t="shared" si="559"/>
        <v>0.95283018867924529</v>
      </c>
      <c r="M3245" s="22">
        <f t="shared" si="560"/>
        <v>0.53723404255319152</v>
      </c>
      <c r="O3245" s="3">
        <v>0</v>
      </c>
      <c r="P3245" s="3">
        <v>0</v>
      </c>
      <c r="Q3245" s="7">
        <v>3518</v>
      </c>
      <c r="R3245" s="4">
        <f t="shared" si="557"/>
        <v>23.041056871831344</v>
      </c>
      <c r="T3245" s="24" t="str">
        <f t="shared" si="546"/>
        <v/>
      </c>
      <c r="U3245" s="24" t="str">
        <f t="shared" si="547"/>
        <v/>
      </c>
      <c r="V3245" s="24" t="str">
        <f t="shared" si="548"/>
        <v/>
      </c>
    </row>
    <row r="3246" spans="1:22">
      <c r="A3246" s="2">
        <v>3221</v>
      </c>
      <c r="B3246" s="5">
        <v>40751</v>
      </c>
      <c r="C3246" s="17" t="str">
        <f t="shared" si="561"/>
        <v>Tue</v>
      </c>
      <c r="D3246" s="3">
        <f t="shared" si="562"/>
        <v>2015</v>
      </c>
      <c r="E3246" s="3">
        <f t="shared" si="563"/>
        <v>7</v>
      </c>
      <c r="G3246" s="23">
        <f t="shared" si="545"/>
        <v>96.84</v>
      </c>
      <c r="H3246" s="1">
        <v>95.8</v>
      </c>
      <c r="I3246" s="2">
        <v>101</v>
      </c>
      <c r="J3246" s="2">
        <v>105</v>
      </c>
      <c r="K3246" s="1">
        <f t="shared" ref="K3246" si="564">IF(H3246="","",H3246/1.88^2)</f>
        <v>27.105024898143956</v>
      </c>
      <c r="L3246" s="22">
        <f t="shared" ref="L3246" si="565">IF(I3246="","",I3246/J3246)</f>
        <v>0.96190476190476193</v>
      </c>
      <c r="M3246" s="22">
        <f t="shared" ref="M3246" si="566">IF(I3246="","",I3246/188)</f>
        <v>0.53723404255319152</v>
      </c>
      <c r="O3246" s="3">
        <v>0</v>
      </c>
      <c r="P3246" s="3">
        <v>2</v>
      </c>
      <c r="Q3246" s="7">
        <v>2606</v>
      </c>
      <c r="R3246" s="4">
        <f t="shared" ref="R3246" si="567">IF(OR(H3246="",I3246=""),"",100*(-98.42+4.15*(I3246/2.54)-0.082*(H3246*2.2))/(H3246*2.2))</f>
        <v>23.399774643846111</v>
      </c>
      <c r="T3246" s="24" t="str">
        <f t="shared" si="546"/>
        <v/>
      </c>
      <c r="U3246" s="24" t="str">
        <f t="shared" si="547"/>
        <v/>
      </c>
      <c r="V3246" s="24" t="str">
        <f t="shared" si="548"/>
        <v/>
      </c>
    </row>
    <row r="3247" spans="1:22">
      <c r="A3247" s="2">
        <v>3222</v>
      </c>
      <c r="B3247" s="5">
        <v>40752</v>
      </c>
      <c r="C3247" s="17" t="str">
        <f t="shared" si="561"/>
        <v>Wed</v>
      </c>
      <c r="D3247" s="3">
        <f t="shared" si="562"/>
        <v>2015</v>
      </c>
      <c r="E3247" s="3">
        <f t="shared" si="563"/>
        <v>7</v>
      </c>
      <c r="G3247" s="23">
        <f t="shared" si="545"/>
        <v>96.78</v>
      </c>
      <c r="H3247" s="1">
        <v>96</v>
      </c>
      <c r="I3247" s="2">
        <v>100</v>
      </c>
      <c r="J3247" s="2">
        <v>106</v>
      </c>
      <c r="K3247" s="1">
        <f t="shared" ref="K3247:K3249" si="568">IF(H3247="","",H3247/1.88^2)</f>
        <v>27.16161158895428</v>
      </c>
      <c r="L3247" s="22">
        <f t="shared" ref="L3247:L3249" si="569">IF(I3247="","",I3247/J3247)</f>
        <v>0.94339622641509435</v>
      </c>
      <c r="M3247" s="22">
        <f t="shared" ref="M3247:M3249" si="570">IF(I3247="","",I3247/188)</f>
        <v>0.53191489361702127</v>
      </c>
      <c r="O3247" s="3">
        <v>2</v>
      </c>
      <c r="P3247" s="3">
        <v>3</v>
      </c>
      <c r="Q3247" s="7">
        <v>3397</v>
      </c>
      <c r="R3247" s="4">
        <f t="shared" ref="R3247:R3270" si="571">IF(OR(H3247="",I3247=""),"",100*(-98.42+4.15*(I3247/2.54)-0.082*(H3247*2.2))/(H3247*2.2))</f>
        <v>22.560334645669304</v>
      </c>
      <c r="T3247" s="24" t="str">
        <f t="shared" si="546"/>
        <v/>
      </c>
      <c r="U3247" s="24" t="str">
        <f t="shared" si="547"/>
        <v/>
      </c>
      <c r="V3247" s="24" t="str">
        <f t="shared" si="548"/>
        <v/>
      </c>
    </row>
    <row r="3248" spans="1:22">
      <c r="A3248" s="2">
        <v>3223</v>
      </c>
      <c r="B3248" s="5">
        <v>40753</v>
      </c>
      <c r="C3248" s="17" t="str">
        <f t="shared" si="561"/>
        <v>Thu</v>
      </c>
      <c r="D3248" s="3">
        <f t="shared" si="562"/>
        <v>2015</v>
      </c>
      <c r="E3248" s="3">
        <f t="shared" si="563"/>
        <v>7</v>
      </c>
      <c r="G3248" s="23">
        <f t="shared" si="545"/>
        <v>96.72</v>
      </c>
      <c r="H3248" s="1">
        <v>96.4</v>
      </c>
      <c r="I3248" s="2">
        <v>100</v>
      </c>
      <c r="J3248" s="2">
        <v>106</v>
      </c>
      <c r="K3248" s="1">
        <f t="shared" si="568"/>
        <v>27.274784970574924</v>
      </c>
      <c r="L3248" s="22">
        <f t="shared" si="569"/>
        <v>0.94339622641509435</v>
      </c>
      <c r="M3248" s="22">
        <f t="shared" si="570"/>
        <v>0.53191489361702127</v>
      </c>
      <c r="O3248" s="3">
        <v>0</v>
      </c>
      <c r="P3248" s="3">
        <v>0</v>
      </c>
      <c r="Q3248" s="7">
        <v>3429</v>
      </c>
      <c r="R3248" s="4">
        <f t="shared" si="571"/>
        <v>22.43269840232627</v>
      </c>
      <c r="T3248" s="24" t="str">
        <f t="shared" si="546"/>
        <v/>
      </c>
      <c r="U3248" s="24" t="str">
        <f t="shared" si="547"/>
        <v/>
      </c>
      <c r="V3248" s="24" t="str">
        <f t="shared" si="548"/>
        <v/>
      </c>
    </row>
    <row r="3249" spans="1:22">
      <c r="A3249" s="2">
        <v>3224</v>
      </c>
      <c r="B3249" s="5">
        <v>40754</v>
      </c>
      <c r="C3249" s="17" t="str">
        <f t="shared" si="561"/>
        <v>Fri</v>
      </c>
      <c r="D3249" s="3">
        <f t="shared" si="562"/>
        <v>2015</v>
      </c>
      <c r="E3249" s="3">
        <f t="shared" si="563"/>
        <v>7</v>
      </c>
      <c r="G3249" s="23">
        <f t="shared" si="545"/>
        <v>96.66</v>
      </c>
      <c r="H3249" s="1">
        <v>95.8</v>
      </c>
      <c r="I3249" s="2">
        <v>101</v>
      </c>
      <c r="J3249" s="2">
        <v>105</v>
      </c>
      <c r="K3249" s="1">
        <f t="shared" si="568"/>
        <v>27.105024898143956</v>
      </c>
      <c r="L3249" s="22">
        <f t="shared" si="569"/>
        <v>0.96190476190476193</v>
      </c>
      <c r="M3249" s="22">
        <f t="shared" si="570"/>
        <v>0.53723404255319152</v>
      </c>
      <c r="O3249" s="3">
        <v>0</v>
      </c>
      <c r="P3249" s="3">
        <v>5</v>
      </c>
      <c r="Q3249" s="7">
        <v>0</v>
      </c>
      <c r="R3249" s="4">
        <f t="shared" si="571"/>
        <v>23.399774643846111</v>
      </c>
      <c r="T3249" s="24" t="str">
        <f t="shared" si="546"/>
        <v/>
      </c>
      <c r="U3249" s="24" t="str">
        <f t="shared" si="547"/>
        <v/>
      </c>
      <c r="V3249" s="24" t="str">
        <f t="shared" si="548"/>
        <v/>
      </c>
    </row>
    <row r="3250" spans="1:22">
      <c r="A3250" s="2">
        <v>3225</v>
      </c>
      <c r="B3250" s="5">
        <v>40755</v>
      </c>
      <c r="C3250" s="17" t="str">
        <f t="shared" si="561"/>
        <v>Sat</v>
      </c>
      <c r="D3250" s="3">
        <f t="shared" si="562"/>
        <v>2015</v>
      </c>
      <c r="E3250" s="3">
        <f t="shared" si="563"/>
        <v>8</v>
      </c>
      <c r="G3250" s="23">
        <f t="shared" si="545"/>
        <v>96.6</v>
      </c>
      <c r="K3250" s="1" t="str">
        <f t="shared" ref="K3250:K3263" si="572">IF(H3250="","",H3250/1.88^2)</f>
        <v/>
      </c>
      <c r="L3250" s="22" t="str">
        <f t="shared" ref="L3250:L3263" si="573">IF(I3250="","",I3250/J3250)</f>
        <v/>
      </c>
      <c r="M3250" s="22" t="str">
        <f t="shared" ref="M3250:M3263" si="574">IF(I3250="","",I3250/188)</f>
        <v/>
      </c>
      <c r="O3250" s="3">
        <v>1</v>
      </c>
      <c r="P3250" s="3">
        <v>5</v>
      </c>
      <c r="Q3250" s="7">
        <v>8380</v>
      </c>
      <c r="R3250" s="4" t="str">
        <f t="shared" si="571"/>
        <v/>
      </c>
      <c r="T3250" s="24" t="str">
        <f t="shared" si="546"/>
        <v/>
      </c>
      <c r="U3250" s="24" t="str">
        <f t="shared" si="547"/>
        <v/>
      </c>
      <c r="V3250" s="24" t="str">
        <f t="shared" si="548"/>
        <v/>
      </c>
    </row>
    <row r="3251" spans="1:22">
      <c r="A3251" s="2">
        <v>3226</v>
      </c>
      <c r="B3251" s="5">
        <v>40756</v>
      </c>
      <c r="C3251" s="17" t="str">
        <f t="shared" si="561"/>
        <v>Sun</v>
      </c>
      <c r="D3251" s="3">
        <f t="shared" si="562"/>
        <v>2015</v>
      </c>
      <c r="E3251" s="3">
        <f t="shared" si="563"/>
        <v>8</v>
      </c>
      <c r="G3251" s="23">
        <f t="shared" si="545"/>
        <v>96.539999999999992</v>
      </c>
      <c r="K3251" s="1" t="str">
        <f t="shared" si="572"/>
        <v/>
      </c>
      <c r="L3251" s="22" t="str">
        <f t="shared" si="573"/>
        <v/>
      </c>
      <c r="M3251" s="22" t="str">
        <f t="shared" si="574"/>
        <v/>
      </c>
      <c r="O3251" s="3">
        <v>0</v>
      </c>
      <c r="P3251" s="3">
        <v>1</v>
      </c>
      <c r="Q3251" s="7">
        <v>1719</v>
      </c>
      <c r="R3251" s="4" t="str">
        <f t="shared" si="571"/>
        <v/>
      </c>
      <c r="T3251" s="24" t="str">
        <f t="shared" si="546"/>
        <v/>
      </c>
      <c r="U3251" s="24" t="str">
        <f t="shared" si="547"/>
        <v/>
      </c>
      <c r="V3251" s="24" t="str">
        <f t="shared" si="548"/>
        <v/>
      </c>
    </row>
    <row r="3252" spans="1:22">
      <c r="A3252" s="2">
        <v>3227</v>
      </c>
      <c r="B3252" s="5">
        <v>40757</v>
      </c>
      <c r="C3252" s="17" t="str">
        <f t="shared" si="561"/>
        <v>Mon</v>
      </c>
      <c r="D3252" s="3">
        <f t="shared" si="562"/>
        <v>2015</v>
      </c>
      <c r="E3252" s="3">
        <f t="shared" si="563"/>
        <v>8</v>
      </c>
      <c r="F3252" s="3">
        <v>66</v>
      </c>
      <c r="G3252" s="23">
        <f t="shared" si="545"/>
        <v>96.47999999999999</v>
      </c>
      <c r="H3252" s="1">
        <v>95.8</v>
      </c>
      <c r="I3252" s="2">
        <v>101</v>
      </c>
      <c r="J3252" s="2">
        <v>106</v>
      </c>
      <c r="K3252" s="1">
        <f t="shared" si="572"/>
        <v>27.105024898143956</v>
      </c>
      <c r="L3252" s="22">
        <f t="shared" si="573"/>
        <v>0.95283018867924529</v>
      </c>
      <c r="M3252" s="22">
        <f t="shared" si="574"/>
        <v>0.53723404255319152</v>
      </c>
      <c r="O3252" s="3">
        <v>0</v>
      </c>
      <c r="P3252" s="3">
        <v>0</v>
      </c>
      <c r="Q3252" s="7">
        <v>4734</v>
      </c>
      <c r="R3252" s="4">
        <f t="shared" si="571"/>
        <v>23.399774643846111</v>
      </c>
      <c r="T3252" s="24">
        <f t="shared" si="546"/>
        <v>66</v>
      </c>
      <c r="U3252" s="24" t="e">
        <f t="shared" si="547"/>
        <v>#N/A</v>
      </c>
      <c r="V3252" s="24" t="e">
        <f t="shared" si="548"/>
        <v>#N/A</v>
      </c>
    </row>
    <row r="3253" spans="1:22">
      <c r="A3253" s="2">
        <v>3228</v>
      </c>
      <c r="B3253" s="5">
        <v>40758</v>
      </c>
      <c r="C3253" s="17" t="str">
        <f t="shared" si="561"/>
        <v>Tue</v>
      </c>
      <c r="D3253" s="3">
        <f t="shared" si="562"/>
        <v>2015</v>
      </c>
      <c r="E3253" s="3">
        <f t="shared" si="563"/>
        <v>8</v>
      </c>
      <c r="F3253" s="3">
        <v>72</v>
      </c>
      <c r="G3253" s="23">
        <f t="shared" si="545"/>
        <v>96.419999999999987</v>
      </c>
      <c r="H3253" s="1">
        <v>95.7</v>
      </c>
      <c r="I3253" s="2">
        <v>102</v>
      </c>
      <c r="J3253" s="2">
        <v>105</v>
      </c>
      <c r="K3253" s="1">
        <f t="shared" si="572"/>
        <v>27.076731552738799</v>
      </c>
      <c r="L3253" s="22">
        <f t="shared" si="573"/>
        <v>0.97142857142857142</v>
      </c>
      <c r="M3253" s="22">
        <f t="shared" si="574"/>
        <v>0.54255319148936165</v>
      </c>
      <c r="O3253" s="3">
        <v>1</v>
      </c>
      <c r="P3253" s="3">
        <v>0</v>
      </c>
      <c r="Q3253" s="7">
        <v>3954</v>
      </c>
      <c r="R3253" s="4">
        <f t="shared" si="571"/>
        <v>24.208826497143836</v>
      </c>
      <c r="T3253" s="24">
        <f t="shared" si="546"/>
        <v>72</v>
      </c>
      <c r="U3253" s="24" t="e">
        <f t="shared" si="547"/>
        <v>#N/A</v>
      </c>
      <c r="V3253" s="24" t="e">
        <f t="shared" si="548"/>
        <v>#N/A</v>
      </c>
    </row>
    <row r="3254" spans="1:22">
      <c r="A3254" s="2">
        <v>3229</v>
      </c>
      <c r="B3254" s="5">
        <v>40759</v>
      </c>
      <c r="C3254" s="17" t="str">
        <f t="shared" si="561"/>
        <v>Wed</v>
      </c>
      <c r="D3254" s="3">
        <f t="shared" si="562"/>
        <v>2015</v>
      </c>
      <c r="E3254" s="3">
        <f t="shared" si="563"/>
        <v>8</v>
      </c>
      <c r="F3254" s="3">
        <v>79</v>
      </c>
      <c r="G3254" s="23">
        <f t="shared" si="545"/>
        <v>96.359999999999985</v>
      </c>
      <c r="H3254" s="1">
        <v>95.5</v>
      </c>
      <c r="I3254" s="2">
        <v>101</v>
      </c>
      <c r="J3254" s="2">
        <v>105</v>
      </c>
      <c r="K3254" s="1">
        <f t="shared" si="572"/>
        <v>27.020144861928475</v>
      </c>
      <c r="L3254" s="22">
        <f t="shared" si="573"/>
        <v>0.96190476190476193</v>
      </c>
      <c r="M3254" s="22">
        <f t="shared" si="574"/>
        <v>0.53723404255319152</v>
      </c>
      <c r="O3254" s="3">
        <v>0</v>
      </c>
      <c r="P3254" s="3">
        <v>0</v>
      </c>
      <c r="Q3254" s="7">
        <v>5016</v>
      </c>
      <c r="R3254" s="4">
        <f t="shared" si="571"/>
        <v>23.49904095162783</v>
      </c>
      <c r="T3254" s="24">
        <f t="shared" si="546"/>
        <v>79</v>
      </c>
      <c r="U3254" s="24" t="e">
        <f t="shared" si="547"/>
        <v>#N/A</v>
      </c>
      <c r="V3254" s="24" t="e">
        <f t="shared" si="548"/>
        <v>#N/A</v>
      </c>
    </row>
    <row r="3255" spans="1:22">
      <c r="A3255" s="2">
        <v>3230</v>
      </c>
      <c r="B3255" s="5">
        <v>40760</v>
      </c>
      <c r="C3255" s="17" t="str">
        <f t="shared" si="561"/>
        <v>Thu</v>
      </c>
      <c r="D3255" s="3">
        <f t="shared" si="562"/>
        <v>2015</v>
      </c>
      <c r="E3255" s="3">
        <f t="shared" si="563"/>
        <v>8</v>
      </c>
      <c r="F3255" s="3">
        <v>66</v>
      </c>
      <c r="G3255" s="23">
        <f t="shared" si="545"/>
        <v>96.299999999999983</v>
      </c>
      <c r="H3255" s="1">
        <v>95.1</v>
      </c>
      <c r="I3255" s="2">
        <v>101</v>
      </c>
      <c r="J3255" s="2">
        <v>106</v>
      </c>
      <c r="K3255" s="1">
        <f t="shared" si="572"/>
        <v>26.906971480307831</v>
      </c>
      <c r="L3255" s="22">
        <f t="shared" si="573"/>
        <v>0.95283018867924529</v>
      </c>
      <c r="M3255" s="22">
        <f t="shared" si="574"/>
        <v>0.53723404255319152</v>
      </c>
      <c r="O3255" s="3">
        <v>0</v>
      </c>
      <c r="P3255" s="3">
        <v>0</v>
      </c>
      <c r="Q3255" s="7">
        <v>6790</v>
      </c>
      <c r="R3255" s="4">
        <f t="shared" si="571"/>
        <v>23.632370251108913</v>
      </c>
      <c r="T3255" s="24">
        <f t="shared" si="546"/>
        <v>66</v>
      </c>
      <c r="U3255" s="24" t="e">
        <f t="shared" si="547"/>
        <v>#N/A</v>
      </c>
      <c r="V3255" s="24" t="e">
        <f t="shared" si="548"/>
        <v>#N/A</v>
      </c>
    </row>
    <row r="3256" spans="1:22">
      <c r="A3256" s="2">
        <v>3231</v>
      </c>
      <c r="B3256" s="5">
        <v>40761</v>
      </c>
      <c r="C3256" s="17" t="str">
        <f t="shared" si="561"/>
        <v>Fri</v>
      </c>
      <c r="D3256" s="3">
        <f t="shared" si="562"/>
        <v>2015</v>
      </c>
      <c r="E3256" s="3">
        <f t="shared" si="563"/>
        <v>8</v>
      </c>
      <c r="F3256" s="3">
        <v>101</v>
      </c>
      <c r="G3256" s="23">
        <f t="shared" si="545"/>
        <v>96.239999999999981</v>
      </c>
      <c r="H3256" s="1">
        <v>94.7</v>
      </c>
      <c r="I3256" s="2">
        <v>101</v>
      </c>
      <c r="J3256" s="2">
        <v>105</v>
      </c>
      <c r="K3256" s="1">
        <f t="shared" si="572"/>
        <v>26.793798098687191</v>
      </c>
      <c r="L3256" s="22">
        <f t="shared" si="573"/>
        <v>0.96190476190476193</v>
      </c>
      <c r="M3256" s="22">
        <f t="shared" si="574"/>
        <v>0.53723404255319152</v>
      </c>
      <c r="O3256" s="3">
        <v>0</v>
      </c>
      <c r="P3256" s="3">
        <v>2</v>
      </c>
      <c r="Q3256" s="7">
        <v>4029</v>
      </c>
      <c r="R3256" s="4">
        <f t="shared" si="571"/>
        <v>23.766825880469451</v>
      </c>
      <c r="T3256" s="24" t="e">
        <f t="shared" si="546"/>
        <v>#N/A</v>
      </c>
      <c r="U3256" s="24" t="e">
        <f t="shared" si="547"/>
        <v>#N/A</v>
      </c>
      <c r="V3256" s="24">
        <f t="shared" si="548"/>
        <v>101</v>
      </c>
    </row>
    <row r="3257" spans="1:22">
      <c r="A3257" s="2">
        <v>3232</v>
      </c>
      <c r="B3257" s="5">
        <v>40762</v>
      </c>
      <c r="C3257" s="17" t="str">
        <f t="shared" si="561"/>
        <v>Sat</v>
      </c>
      <c r="D3257" s="3">
        <f t="shared" si="562"/>
        <v>2015</v>
      </c>
      <c r="E3257" s="3">
        <f t="shared" si="563"/>
        <v>8</v>
      </c>
      <c r="G3257" s="23">
        <f t="shared" ref="G3257:G3320" si="575">G3256-0.06</f>
        <v>96.179999999999978</v>
      </c>
      <c r="H3257" s="1">
        <v>94.9</v>
      </c>
      <c r="I3257" s="2">
        <v>101</v>
      </c>
      <c r="J3257" s="2">
        <v>105</v>
      </c>
      <c r="K3257" s="1">
        <f t="shared" si="572"/>
        <v>26.850384789497515</v>
      </c>
      <c r="L3257" s="22">
        <f t="shared" si="573"/>
        <v>0.96190476190476193</v>
      </c>
      <c r="M3257" s="22">
        <f t="shared" si="574"/>
        <v>0.53723404255319152</v>
      </c>
      <c r="O3257" s="3">
        <v>0</v>
      </c>
      <c r="P3257" s="3">
        <v>5</v>
      </c>
      <c r="Q3257" s="7">
        <v>5698</v>
      </c>
      <c r="R3257" s="4">
        <f t="shared" si="571"/>
        <v>23.699456384409455</v>
      </c>
      <c r="T3257" s="24" t="str">
        <f t="shared" si="546"/>
        <v/>
      </c>
      <c r="U3257" s="24" t="str">
        <f t="shared" si="547"/>
        <v/>
      </c>
      <c r="V3257" s="24" t="str">
        <f t="shared" si="548"/>
        <v/>
      </c>
    </row>
    <row r="3258" spans="1:22">
      <c r="A3258" s="2">
        <v>3233</v>
      </c>
      <c r="B3258" s="5">
        <v>40763</v>
      </c>
      <c r="C3258" s="17" t="str">
        <f t="shared" si="561"/>
        <v>Sun</v>
      </c>
      <c r="D3258" s="3">
        <f t="shared" si="562"/>
        <v>2015</v>
      </c>
      <c r="E3258" s="3">
        <f t="shared" si="563"/>
        <v>8</v>
      </c>
      <c r="G3258" s="23">
        <f t="shared" si="575"/>
        <v>96.119999999999976</v>
      </c>
      <c r="K3258" s="1" t="str">
        <f t="shared" si="572"/>
        <v/>
      </c>
      <c r="L3258" s="22" t="str">
        <f t="shared" si="573"/>
        <v/>
      </c>
      <c r="M3258" s="22" t="str">
        <f t="shared" si="574"/>
        <v/>
      </c>
      <c r="O3258" s="37">
        <v>1</v>
      </c>
      <c r="P3258" s="3">
        <v>5</v>
      </c>
      <c r="Q3258" s="7">
        <v>4189</v>
      </c>
      <c r="R3258" s="4" t="str">
        <f t="shared" si="571"/>
        <v/>
      </c>
      <c r="T3258" s="24" t="str">
        <f t="shared" ref="T3258:T3298" si="576">IF(F3258="","",IF(F3258&lt;80,F3258,NA()))</f>
        <v/>
      </c>
      <c r="U3258" s="24" t="str">
        <f t="shared" ref="U3258:U3298" si="577">IF(F3258="","",IF(AND(F3258&lt;100,F3258&gt;=80),F3258,NA()))</f>
        <v/>
      </c>
      <c r="V3258" s="24" t="str">
        <f t="shared" ref="V3258:V3298" si="578">IF(F3258="","",IF(F3258&gt;=100,F3258,NA()))</f>
        <v/>
      </c>
    </row>
    <row r="3259" spans="1:22">
      <c r="A3259" s="2">
        <v>3234</v>
      </c>
      <c r="B3259" s="5">
        <v>40764</v>
      </c>
      <c r="C3259" s="17" t="str">
        <f t="shared" ref="C3259:C3269" si="579">TEXT(B3259,"ddd")</f>
        <v>Mon</v>
      </c>
      <c r="D3259" s="3">
        <f t="shared" ref="D3259:D3269" si="580">YEAR(B3259)</f>
        <v>2015</v>
      </c>
      <c r="E3259" s="3">
        <f t="shared" ref="E3259:E3269" si="581">MONTH(B3259)</f>
        <v>8</v>
      </c>
      <c r="F3259" s="3">
        <v>67</v>
      </c>
      <c r="G3259" s="23">
        <f t="shared" si="575"/>
        <v>96.059999999999974</v>
      </c>
      <c r="H3259" s="1">
        <v>96.5</v>
      </c>
      <c r="I3259" s="2">
        <v>102</v>
      </c>
      <c r="J3259" s="2">
        <v>105</v>
      </c>
      <c r="K3259" s="1">
        <f t="shared" si="572"/>
        <v>27.303078315980084</v>
      </c>
      <c r="L3259" s="22">
        <f t="shared" si="573"/>
        <v>0.97142857142857142</v>
      </c>
      <c r="M3259" s="22">
        <f t="shared" si="574"/>
        <v>0.54255319148936165</v>
      </c>
      <c r="O3259" s="3">
        <v>0</v>
      </c>
      <c r="P3259" s="3">
        <v>0</v>
      </c>
      <c r="Q3259" s="7">
        <v>5549</v>
      </c>
      <c r="R3259" s="4">
        <f t="shared" si="571"/>
        <v>23.940152287841084</v>
      </c>
      <c r="T3259" s="24">
        <f t="shared" si="576"/>
        <v>67</v>
      </c>
      <c r="U3259" s="24" t="e">
        <f t="shared" si="577"/>
        <v>#N/A</v>
      </c>
      <c r="V3259" s="24" t="e">
        <f t="shared" si="578"/>
        <v>#N/A</v>
      </c>
    </row>
    <row r="3260" spans="1:22">
      <c r="A3260" s="2">
        <v>3235</v>
      </c>
      <c r="B3260" s="5">
        <v>40765</v>
      </c>
      <c r="C3260" s="17" t="str">
        <f t="shared" si="579"/>
        <v>Tue</v>
      </c>
      <c r="D3260" s="3">
        <f t="shared" si="580"/>
        <v>2015</v>
      </c>
      <c r="E3260" s="3">
        <f t="shared" si="581"/>
        <v>8</v>
      </c>
      <c r="F3260" s="3">
        <v>100</v>
      </c>
      <c r="G3260" s="23">
        <f t="shared" si="575"/>
        <v>95.999999999999972</v>
      </c>
      <c r="H3260" s="1">
        <v>95.4</v>
      </c>
      <c r="I3260" s="2">
        <v>101</v>
      </c>
      <c r="J3260" s="2">
        <v>105</v>
      </c>
      <c r="K3260" s="1">
        <f t="shared" si="572"/>
        <v>26.991851516523319</v>
      </c>
      <c r="L3260" s="22">
        <f t="shared" si="573"/>
        <v>0.96190476190476193</v>
      </c>
      <c r="M3260" s="22">
        <f t="shared" si="574"/>
        <v>0.53723404255319152</v>
      </c>
      <c r="O3260" s="3">
        <v>0</v>
      </c>
      <c r="P3260" s="3">
        <v>0</v>
      </c>
      <c r="Q3260" s="7">
        <v>7819</v>
      </c>
      <c r="R3260" s="4">
        <f t="shared" si="571"/>
        <v>23.532268457866433</v>
      </c>
      <c r="T3260" s="24" t="e">
        <f t="shared" si="576"/>
        <v>#N/A</v>
      </c>
      <c r="U3260" s="24" t="e">
        <f t="shared" si="577"/>
        <v>#N/A</v>
      </c>
      <c r="V3260" s="24">
        <f t="shared" si="578"/>
        <v>100</v>
      </c>
    </row>
    <row r="3261" spans="1:22">
      <c r="A3261" s="2">
        <v>3236</v>
      </c>
      <c r="B3261" s="5">
        <v>40766</v>
      </c>
      <c r="C3261" s="17" t="str">
        <f t="shared" si="579"/>
        <v>Wed</v>
      </c>
      <c r="D3261" s="3">
        <f t="shared" si="580"/>
        <v>2015</v>
      </c>
      <c r="E3261" s="3">
        <f t="shared" si="581"/>
        <v>8</v>
      </c>
      <c r="G3261" s="23">
        <f t="shared" si="575"/>
        <v>95.939999999999969</v>
      </c>
      <c r="H3261" s="1">
        <v>95.3</v>
      </c>
      <c r="I3261" s="2">
        <v>102</v>
      </c>
      <c r="J3261" s="2">
        <v>106</v>
      </c>
      <c r="K3261" s="1">
        <f t="shared" si="572"/>
        <v>26.963558171118155</v>
      </c>
      <c r="L3261" s="22">
        <f t="shared" si="573"/>
        <v>0.96226415094339623</v>
      </c>
      <c r="M3261" s="22">
        <f t="shared" si="574"/>
        <v>0.54255319148936165</v>
      </c>
      <c r="O3261" s="3">
        <v>0</v>
      </c>
      <c r="P3261" s="3">
        <v>2</v>
      </c>
      <c r="Q3261" s="7">
        <v>5562</v>
      </c>
      <c r="R3261" s="4">
        <f t="shared" si="571"/>
        <v>24.344855149807611</v>
      </c>
      <c r="T3261" s="24" t="str">
        <f t="shared" si="576"/>
        <v/>
      </c>
      <c r="U3261" s="24" t="str">
        <f t="shared" si="577"/>
        <v/>
      </c>
      <c r="V3261" s="24" t="str">
        <f t="shared" si="578"/>
        <v/>
      </c>
    </row>
    <row r="3262" spans="1:22">
      <c r="A3262" s="2">
        <v>3237</v>
      </c>
      <c r="B3262" s="5">
        <v>40767</v>
      </c>
      <c r="C3262" s="17" t="str">
        <f t="shared" si="579"/>
        <v>Thu</v>
      </c>
      <c r="D3262" s="3">
        <f t="shared" si="580"/>
        <v>2015</v>
      </c>
      <c r="E3262" s="3">
        <f t="shared" si="581"/>
        <v>8</v>
      </c>
      <c r="G3262" s="23">
        <f t="shared" si="575"/>
        <v>95.879999999999967</v>
      </c>
      <c r="H3262" s="1">
        <v>95.5</v>
      </c>
      <c r="I3262" s="2">
        <v>101</v>
      </c>
      <c r="J3262" s="2">
        <v>105</v>
      </c>
      <c r="K3262" s="1">
        <f t="shared" si="572"/>
        <v>27.020144861928475</v>
      </c>
      <c r="L3262" s="22">
        <f t="shared" si="573"/>
        <v>0.96190476190476193</v>
      </c>
      <c r="M3262" s="22">
        <f t="shared" si="574"/>
        <v>0.53723404255319152</v>
      </c>
      <c r="O3262" s="3">
        <v>0</v>
      </c>
      <c r="P3262" s="3">
        <v>0</v>
      </c>
      <c r="Q3262" s="7">
        <v>4829</v>
      </c>
      <c r="R3262" s="4">
        <f t="shared" si="571"/>
        <v>23.49904095162783</v>
      </c>
      <c r="T3262" s="24" t="str">
        <f t="shared" si="576"/>
        <v/>
      </c>
      <c r="U3262" s="24" t="str">
        <f t="shared" si="577"/>
        <v/>
      </c>
      <c r="V3262" s="24" t="str">
        <f t="shared" si="578"/>
        <v/>
      </c>
    </row>
    <row r="3263" spans="1:22">
      <c r="A3263" s="2">
        <v>3238</v>
      </c>
      <c r="B3263" s="5">
        <v>40768</v>
      </c>
      <c r="C3263" s="17" t="str">
        <f t="shared" si="579"/>
        <v>Fri</v>
      </c>
      <c r="D3263" s="3">
        <f t="shared" si="580"/>
        <v>2015</v>
      </c>
      <c r="E3263" s="3">
        <f t="shared" si="581"/>
        <v>8</v>
      </c>
      <c r="G3263" s="23">
        <f t="shared" si="575"/>
        <v>95.819999999999965</v>
      </c>
      <c r="H3263" s="1">
        <v>95.4</v>
      </c>
      <c r="I3263" s="2">
        <v>102</v>
      </c>
      <c r="J3263" s="2">
        <v>105</v>
      </c>
      <c r="K3263" s="1">
        <f t="shared" si="572"/>
        <v>26.991851516523319</v>
      </c>
      <c r="L3263" s="22">
        <f t="shared" si="573"/>
        <v>0.97142857142857142</v>
      </c>
      <c r="M3263" s="22">
        <f t="shared" si="574"/>
        <v>0.54255319148936165</v>
      </c>
      <c r="O3263" s="3">
        <v>0</v>
      </c>
      <c r="P3263" s="3">
        <v>2</v>
      </c>
      <c r="Q3263" s="7">
        <v>4616</v>
      </c>
      <c r="R3263" s="4">
        <f t="shared" si="571"/>
        <v>24.310741045876991</v>
      </c>
      <c r="T3263" s="24" t="str">
        <f t="shared" si="576"/>
        <v/>
      </c>
      <c r="U3263" s="24" t="str">
        <f t="shared" si="577"/>
        <v/>
      </c>
      <c r="V3263" s="24" t="str">
        <f t="shared" si="578"/>
        <v/>
      </c>
    </row>
    <row r="3264" spans="1:22">
      <c r="A3264" s="2">
        <v>3239</v>
      </c>
      <c r="B3264" s="5">
        <v>40769</v>
      </c>
      <c r="C3264" s="17" t="str">
        <f t="shared" si="579"/>
        <v>Sat</v>
      </c>
      <c r="D3264" s="3">
        <f t="shared" si="580"/>
        <v>2015</v>
      </c>
      <c r="E3264" s="3">
        <f t="shared" si="581"/>
        <v>8</v>
      </c>
      <c r="G3264" s="23">
        <f t="shared" si="575"/>
        <v>95.759999999999962</v>
      </c>
      <c r="K3264" s="1" t="str">
        <f t="shared" ref="K3264:K3270" si="582">IF(H3264="","",H3264/1.88^2)</f>
        <v/>
      </c>
      <c r="L3264" s="22" t="str">
        <f t="shared" ref="L3264:L3270" si="583">IF(I3264="","",I3264/J3264)</f>
        <v/>
      </c>
      <c r="M3264" s="22" t="str">
        <f t="shared" ref="M3264:M3270" si="584">IF(I3264="","",I3264/188)</f>
        <v/>
      </c>
      <c r="O3264" s="3">
        <v>1</v>
      </c>
      <c r="P3264" s="3">
        <v>3</v>
      </c>
      <c r="Q3264" s="7">
        <v>11985</v>
      </c>
      <c r="R3264" s="4" t="str">
        <f t="shared" si="571"/>
        <v/>
      </c>
      <c r="T3264" s="24" t="str">
        <f t="shared" si="576"/>
        <v/>
      </c>
      <c r="U3264" s="24" t="str">
        <f t="shared" si="577"/>
        <v/>
      </c>
      <c r="V3264" s="24" t="str">
        <f t="shared" si="578"/>
        <v/>
      </c>
    </row>
    <row r="3265" spans="1:22">
      <c r="A3265" s="2">
        <v>3240</v>
      </c>
      <c r="B3265" s="5">
        <v>40770</v>
      </c>
      <c r="C3265" s="17" t="str">
        <f t="shared" si="579"/>
        <v>Sun</v>
      </c>
      <c r="D3265" s="3">
        <f t="shared" si="580"/>
        <v>2015</v>
      </c>
      <c r="E3265" s="3">
        <f t="shared" si="581"/>
        <v>8</v>
      </c>
      <c r="G3265" s="23">
        <f t="shared" si="575"/>
        <v>95.69999999999996</v>
      </c>
      <c r="K3265" s="1" t="str">
        <f t="shared" si="582"/>
        <v/>
      </c>
      <c r="L3265" s="22" t="str">
        <f t="shared" si="583"/>
        <v/>
      </c>
      <c r="M3265" s="22" t="str">
        <f t="shared" si="584"/>
        <v/>
      </c>
      <c r="O3265" s="3">
        <v>0</v>
      </c>
      <c r="P3265" s="3">
        <v>3</v>
      </c>
      <c r="Q3265" s="7">
        <v>6213</v>
      </c>
      <c r="R3265" s="4" t="str">
        <f t="shared" si="571"/>
        <v/>
      </c>
      <c r="T3265" s="24" t="str">
        <f t="shared" si="576"/>
        <v/>
      </c>
      <c r="U3265" s="24" t="str">
        <f t="shared" si="577"/>
        <v/>
      </c>
      <c r="V3265" s="24" t="str">
        <f t="shared" si="578"/>
        <v/>
      </c>
    </row>
    <row r="3266" spans="1:22">
      <c r="A3266" s="2">
        <v>3241</v>
      </c>
      <c r="B3266" s="5">
        <v>40771</v>
      </c>
      <c r="C3266" s="17" t="str">
        <f t="shared" si="579"/>
        <v>Mon</v>
      </c>
      <c r="D3266" s="3">
        <f t="shared" si="580"/>
        <v>2015</v>
      </c>
      <c r="E3266" s="3">
        <f t="shared" si="581"/>
        <v>8</v>
      </c>
      <c r="F3266" s="3">
        <v>74</v>
      </c>
      <c r="G3266" s="23">
        <v>95.3</v>
      </c>
      <c r="H3266" s="1">
        <v>95.3</v>
      </c>
      <c r="I3266" s="2">
        <v>100</v>
      </c>
      <c r="J3266" s="2">
        <v>105</v>
      </c>
      <c r="K3266" s="1">
        <f t="shared" si="582"/>
        <v>26.963558171118155</v>
      </c>
      <c r="L3266" s="22">
        <f t="shared" si="583"/>
        <v>0.95238095238095233</v>
      </c>
      <c r="M3266" s="22">
        <f t="shared" si="584"/>
        <v>0.53191489361702127</v>
      </c>
      <c r="O3266" s="3">
        <v>0</v>
      </c>
      <c r="P3266" s="3">
        <v>0</v>
      </c>
      <c r="Q3266" s="7">
        <v>5252</v>
      </c>
      <c r="R3266" s="4">
        <f t="shared" si="571"/>
        <v>22.786276243276525</v>
      </c>
      <c r="T3266" s="24">
        <f t="shared" si="576"/>
        <v>74</v>
      </c>
      <c r="U3266" s="24" t="e">
        <f t="shared" si="577"/>
        <v>#N/A</v>
      </c>
      <c r="V3266" s="24" t="e">
        <f t="shared" si="578"/>
        <v>#N/A</v>
      </c>
    </row>
    <row r="3267" spans="1:22">
      <c r="A3267" s="2">
        <v>3242</v>
      </c>
      <c r="B3267" s="5">
        <v>40772</v>
      </c>
      <c r="C3267" s="17" t="str">
        <f t="shared" si="579"/>
        <v>Tue</v>
      </c>
      <c r="D3267" s="3">
        <f t="shared" si="580"/>
        <v>2015</v>
      </c>
      <c r="E3267" s="3">
        <f t="shared" si="581"/>
        <v>8</v>
      </c>
      <c r="F3267" s="3">
        <v>69</v>
      </c>
      <c r="G3267" s="23">
        <f t="shared" si="575"/>
        <v>95.24</v>
      </c>
      <c r="H3267" s="1">
        <v>95.3</v>
      </c>
      <c r="I3267" s="2">
        <v>103</v>
      </c>
      <c r="J3267" s="2">
        <v>106</v>
      </c>
      <c r="K3267" s="1">
        <f t="shared" si="582"/>
        <v>26.963558171118155</v>
      </c>
      <c r="L3267" s="22">
        <f t="shared" si="583"/>
        <v>0.97169811320754718</v>
      </c>
      <c r="M3267" s="22">
        <f t="shared" si="584"/>
        <v>0.5478723404255319</v>
      </c>
      <c r="O3267" s="3">
        <v>1</v>
      </c>
      <c r="P3267" s="3">
        <v>0</v>
      </c>
      <c r="Q3267" s="7">
        <v>6139</v>
      </c>
      <c r="R3267" s="4">
        <f t="shared" si="571"/>
        <v>25.124144603073152</v>
      </c>
      <c r="T3267" s="24">
        <f t="shared" si="576"/>
        <v>69</v>
      </c>
      <c r="U3267" s="24" t="e">
        <f t="shared" si="577"/>
        <v>#N/A</v>
      </c>
      <c r="V3267" s="24" t="e">
        <f t="shared" si="578"/>
        <v>#N/A</v>
      </c>
    </row>
    <row r="3268" spans="1:22">
      <c r="A3268" s="2">
        <v>3243</v>
      </c>
      <c r="B3268" s="5">
        <v>40773</v>
      </c>
      <c r="C3268" s="17" t="str">
        <f t="shared" si="579"/>
        <v>Wed</v>
      </c>
      <c r="D3268" s="3">
        <f t="shared" si="580"/>
        <v>2015</v>
      </c>
      <c r="E3268" s="3">
        <f t="shared" si="581"/>
        <v>8</v>
      </c>
      <c r="F3268" s="3">
        <v>78</v>
      </c>
      <c r="G3268" s="23">
        <f t="shared" si="575"/>
        <v>95.179999999999993</v>
      </c>
      <c r="H3268" s="1">
        <v>94.8</v>
      </c>
      <c r="I3268" s="2">
        <v>101</v>
      </c>
      <c r="J3268" s="2">
        <v>105</v>
      </c>
      <c r="K3268" s="1">
        <f t="shared" si="582"/>
        <v>26.822091444092351</v>
      </c>
      <c r="L3268" s="22">
        <f t="shared" si="583"/>
        <v>0.96190476190476193</v>
      </c>
      <c r="M3268" s="22">
        <f t="shared" si="584"/>
        <v>0.53723404255319152</v>
      </c>
      <c r="O3268" s="3">
        <v>0</v>
      </c>
      <c r="P3268" s="3">
        <v>0</v>
      </c>
      <c r="Q3268" s="7">
        <v>3857</v>
      </c>
      <c r="R3268" s="4">
        <f t="shared" si="571"/>
        <v>23.733105600004826</v>
      </c>
      <c r="T3268" s="24">
        <f t="shared" si="576"/>
        <v>78</v>
      </c>
      <c r="U3268" s="24" t="e">
        <f t="shared" si="577"/>
        <v>#N/A</v>
      </c>
      <c r="V3268" s="24" t="e">
        <f t="shared" si="578"/>
        <v>#N/A</v>
      </c>
    </row>
    <row r="3269" spans="1:22">
      <c r="A3269" s="2">
        <v>3244</v>
      </c>
      <c r="B3269" s="5">
        <v>40774</v>
      </c>
      <c r="C3269" s="17" t="str">
        <f t="shared" si="579"/>
        <v>Thu</v>
      </c>
      <c r="D3269" s="3">
        <f t="shared" si="580"/>
        <v>2015</v>
      </c>
      <c r="E3269" s="3">
        <f t="shared" si="581"/>
        <v>8</v>
      </c>
      <c r="F3269" s="3">
        <v>120</v>
      </c>
      <c r="G3269" s="23">
        <f t="shared" si="575"/>
        <v>95.11999999999999</v>
      </c>
      <c r="H3269" s="1">
        <v>94.8</v>
      </c>
      <c r="I3269" s="2">
        <v>102</v>
      </c>
      <c r="J3269" s="2">
        <v>105</v>
      </c>
      <c r="K3269" s="1">
        <f t="shared" si="582"/>
        <v>26.822091444092351</v>
      </c>
      <c r="L3269" s="22">
        <f t="shared" si="583"/>
        <v>0.97142857142857142</v>
      </c>
      <c r="M3269" s="22">
        <f t="shared" si="584"/>
        <v>0.54255319148936165</v>
      </c>
      <c r="O3269" s="3">
        <v>0</v>
      </c>
      <c r="P3269" s="3">
        <v>3</v>
      </c>
      <c r="Q3269" s="7">
        <v>3594</v>
      </c>
      <c r="R3269" s="4">
        <f t="shared" si="571"/>
        <v>24.516505229711658</v>
      </c>
      <c r="T3269" s="24" t="e">
        <f t="shared" si="576"/>
        <v>#N/A</v>
      </c>
      <c r="U3269" s="24" t="e">
        <f t="shared" si="577"/>
        <v>#N/A</v>
      </c>
      <c r="V3269" s="24">
        <f t="shared" si="578"/>
        <v>120</v>
      </c>
    </row>
    <row r="3270" spans="1:22">
      <c r="A3270" s="2">
        <v>3245</v>
      </c>
      <c r="B3270" s="5">
        <v>40775</v>
      </c>
      <c r="C3270" s="17" t="str">
        <f t="shared" ref="C3270:C3321" si="585">TEXT(B3270,"ddd")</f>
        <v>Fri</v>
      </c>
      <c r="D3270" s="3">
        <f t="shared" ref="D3270:D3321" si="586">YEAR(B3270)</f>
        <v>2015</v>
      </c>
      <c r="E3270" s="3">
        <f t="shared" ref="E3270:E3321" si="587">MONTH(B3270)</f>
        <v>8</v>
      </c>
      <c r="G3270" s="23">
        <f t="shared" si="575"/>
        <v>95.059999999999988</v>
      </c>
      <c r="H3270" s="1">
        <v>94.9</v>
      </c>
      <c r="I3270" s="2">
        <v>100</v>
      </c>
      <c r="J3270" s="2">
        <v>105</v>
      </c>
      <c r="K3270" s="1">
        <f t="shared" si="582"/>
        <v>26.850384789497515</v>
      </c>
      <c r="L3270" s="22">
        <f t="shared" si="583"/>
        <v>0.95238095238095233</v>
      </c>
      <c r="M3270" s="22">
        <f t="shared" si="584"/>
        <v>0.53191489361702127</v>
      </c>
      <c r="O3270" s="3">
        <v>0</v>
      </c>
      <c r="P3270" s="3">
        <v>5</v>
      </c>
      <c r="Q3270" s="7">
        <v>5538</v>
      </c>
      <c r="R3270" s="4">
        <f t="shared" si="571"/>
        <v>22.916882254839333</v>
      </c>
      <c r="T3270" s="24" t="str">
        <f t="shared" si="576"/>
        <v/>
      </c>
      <c r="U3270" s="24" t="str">
        <f t="shared" si="577"/>
        <v/>
      </c>
      <c r="V3270" s="24" t="str">
        <f t="shared" si="578"/>
        <v/>
      </c>
    </row>
    <row r="3271" spans="1:22">
      <c r="A3271" s="2">
        <v>3246</v>
      </c>
      <c r="B3271" s="5">
        <v>40776</v>
      </c>
      <c r="C3271" s="17" t="str">
        <f t="shared" si="585"/>
        <v>Sat</v>
      </c>
      <c r="D3271" s="3">
        <f t="shared" si="586"/>
        <v>2015</v>
      </c>
      <c r="E3271" s="3">
        <f t="shared" si="587"/>
        <v>8</v>
      </c>
      <c r="G3271" s="23">
        <f t="shared" si="575"/>
        <v>94.999999999999986</v>
      </c>
      <c r="K3271" s="1" t="str">
        <f t="shared" ref="K3271:K3277" si="588">IF(H3271="","",H3271/1.88^2)</f>
        <v/>
      </c>
      <c r="L3271" s="22" t="str">
        <f t="shared" ref="L3271:L3277" si="589">IF(I3271="","",I3271/J3271)</f>
        <v/>
      </c>
      <c r="M3271" s="22" t="str">
        <f t="shared" ref="M3271:M3277" si="590">IF(I3271="","",I3271/188)</f>
        <v/>
      </c>
      <c r="O3271" s="3">
        <v>1</v>
      </c>
      <c r="P3271" s="3">
        <v>3</v>
      </c>
      <c r="Q3271" s="7">
        <v>7805</v>
      </c>
      <c r="R3271" s="4" t="str">
        <f t="shared" ref="R3271:R3277" si="591">IF(OR(H3271="",I3271=""),"",100*(-98.42+4.15*(I3271/2.54)-0.082*(H3271*2.2))/(H3271*2.2))</f>
        <v/>
      </c>
      <c r="T3271" s="24" t="str">
        <f t="shared" si="576"/>
        <v/>
      </c>
      <c r="U3271" s="24" t="str">
        <f t="shared" si="577"/>
        <v/>
      </c>
      <c r="V3271" s="24" t="str">
        <f t="shared" si="578"/>
        <v/>
      </c>
    </row>
    <row r="3272" spans="1:22">
      <c r="A3272" s="2">
        <v>3247</v>
      </c>
      <c r="B3272" s="5">
        <v>40777</v>
      </c>
      <c r="C3272" s="17" t="str">
        <f t="shared" si="585"/>
        <v>Sun</v>
      </c>
      <c r="D3272" s="3">
        <f t="shared" si="586"/>
        <v>2015</v>
      </c>
      <c r="E3272" s="3">
        <f t="shared" si="587"/>
        <v>8</v>
      </c>
      <c r="G3272" s="23">
        <f t="shared" si="575"/>
        <v>94.939999999999984</v>
      </c>
      <c r="K3272" s="1" t="str">
        <f t="shared" si="588"/>
        <v/>
      </c>
      <c r="L3272" s="22" t="str">
        <f t="shared" si="589"/>
        <v/>
      </c>
      <c r="M3272" s="22" t="str">
        <f t="shared" si="590"/>
        <v/>
      </c>
      <c r="O3272" s="3">
        <v>0</v>
      </c>
      <c r="P3272" s="3">
        <v>1</v>
      </c>
      <c r="Q3272" s="7">
        <v>7561</v>
      </c>
      <c r="R3272" s="4" t="str">
        <f t="shared" si="591"/>
        <v/>
      </c>
      <c r="T3272" s="24" t="str">
        <f t="shared" si="576"/>
        <v/>
      </c>
      <c r="U3272" s="24" t="str">
        <f t="shared" si="577"/>
        <v/>
      </c>
      <c r="V3272" s="24" t="str">
        <f t="shared" si="578"/>
        <v/>
      </c>
    </row>
    <row r="3273" spans="1:22">
      <c r="A3273" s="2">
        <v>3248</v>
      </c>
      <c r="B3273" s="5">
        <v>40778</v>
      </c>
      <c r="C3273" s="17" t="str">
        <f t="shared" si="585"/>
        <v>Mon</v>
      </c>
      <c r="D3273" s="3">
        <f t="shared" si="586"/>
        <v>2015</v>
      </c>
      <c r="E3273" s="3">
        <f t="shared" si="587"/>
        <v>8</v>
      </c>
      <c r="G3273" s="23">
        <f t="shared" si="575"/>
        <v>94.879999999999981</v>
      </c>
      <c r="H3273" s="1">
        <v>95.9</v>
      </c>
      <c r="I3273" s="2">
        <v>100</v>
      </c>
      <c r="J3273" s="2">
        <v>105</v>
      </c>
      <c r="K3273" s="1">
        <f t="shared" si="588"/>
        <v>27.13331824354912</v>
      </c>
      <c r="L3273" s="22">
        <f t="shared" si="589"/>
        <v>0.95238095238095233</v>
      </c>
      <c r="M3273" s="22">
        <f t="shared" si="590"/>
        <v>0.53191489361702127</v>
      </c>
      <c r="O3273" s="3">
        <v>0</v>
      </c>
      <c r="P3273" s="3">
        <v>0</v>
      </c>
      <c r="Q3273" s="7">
        <v>0</v>
      </c>
      <c r="R3273" s="4">
        <f t="shared" si="591"/>
        <v>22.5924100728285</v>
      </c>
      <c r="T3273" s="24" t="str">
        <f t="shared" si="576"/>
        <v/>
      </c>
      <c r="U3273" s="24" t="str">
        <f t="shared" si="577"/>
        <v/>
      </c>
      <c r="V3273" s="24" t="str">
        <f t="shared" si="578"/>
        <v/>
      </c>
    </row>
    <row r="3274" spans="1:22">
      <c r="A3274" s="2">
        <v>3249</v>
      </c>
      <c r="B3274" s="5">
        <v>40779</v>
      </c>
      <c r="C3274" s="17" t="str">
        <f t="shared" si="585"/>
        <v>Tue</v>
      </c>
      <c r="D3274" s="3">
        <f t="shared" si="586"/>
        <v>2015</v>
      </c>
      <c r="E3274" s="3">
        <f t="shared" si="587"/>
        <v>8</v>
      </c>
      <c r="G3274" s="23">
        <f t="shared" si="575"/>
        <v>94.819999999999979</v>
      </c>
      <c r="H3274" s="1">
        <v>94.9</v>
      </c>
      <c r="I3274" s="2">
        <v>102</v>
      </c>
      <c r="J3274" s="2">
        <v>105</v>
      </c>
      <c r="K3274" s="1">
        <f t="shared" si="588"/>
        <v>26.850384789497515</v>
      </c>
      <c r="L3274" s="22">
        <f t="shared" si="589"/>
        <v>0.97142857142857142</v>
      </c>
      <c r="M3274" s="22">
        <f t="shared" si="590"/>
        <v>0.54255319148936165</v>
      </c>
      <c r="O3274" s="3">
        <v>1</v>
      </c>
      <c r="P3274" s="3">
        <v>0</v>
      </c>
      <c r="Q3274" s="7">
        <v>4348</v>
      </c>
      <c r="R3274" s="4">
        <f t="shared" si="591"/>
        <v>24.482030513979606</v>
      </c>
      <c r="T3274" s="24" t="str">
        <f t="shared" si="576"/>
        <v/>
      </c>
      <c r="U3274" s="24" t="str">
        <f t="shared" si="577"/>
        <v/>
      </c>
      <c r="V3274" s="24" t="str">
        <f t="shared" si="578"/>
        <v/>
      </c>
    </row>
    <row r="3275" spans="1:22">
      <c r="A3275" s="2">
        <v>3250</v>
      </c>
      <c r="B3275" s="5">
        <v>40780</v>
      </c>
      <c r="C3275" s="17" t="str">
        <f t="shared" si="585"/>
        <v>Wed</v>
      </c>
      <c r="D3275" s="3">
        <f t="shared" si="586"/>
        <v>2015</v>
      </c>
      <c r="E3275" s="3">
        <f t="shared" si="587"/>
        <v>8</v>
      </c>
      <c r="G3275" s="23">
        <f t="shared" si="575"/>
        <v>94.759999999999977</v>
      </c>
      <c r="H3275" s="1">
        <v>94.8</v>
      </c>
      <c r="I3275" s="2">
        <v>101</v>
      </c>
      <c r="J3275" s="2">
        <v>105</v>
      </c>
      <c r="K3275" s="1">
        <f t="shared" si="588"/>
        <v>26.822091444092351</v>
      </c>
      <c r="L3275" s="22">
        <f t="shared" si="589"/>
        <v>0.96190476190476193</v>
      </c>
      <c r="M3275" s="22">
        <f t="shared" si="590"/>
        <v>0.53723404255319152</v>
      </c>
      <c r="O3275" s="3">
        <v>0</v>
      </c>
      <c r="P3275" s="3">
        <v>0</v>
      </c>
      <c r="Q3275" s="7">
        <v>6401</v>
      </c>
      <c r="R3275" s="4">
        <f t="shared" si="591"/>
        <v>23.733105600004826</v>
      </c>
      <c r="T3275" s="24" t="str">
        <f t="shared" si="576"/>
        <v/>
      </c>
      <c r="U3275" s="24" t="str">
        <f t="shared" si="577"/>
        <v/>
      </c>
      <c r="V3275" s="24" t="str">
        <f t="shared" si="578"/>
        <v/>
      </c>
    </row>
    <row r="3276" spans="1:22">
      <c r="A3276" s="2">
        <v>3251</v>
      </c>
      <c r="B3276" s="5">
        <v>40781</v>
      </c>
      <c r="C3276" s="17" t="str">
        <f t="shared" si="585"/>
        <v>Thu</v>
      </c>
      <c r="D3276" s="3">
        <f t="shared" si="586"/>
        <v>2015</v>
      </c>
      <c r="E3276" s="3">
        <f t="shared" si="587"/>
        <v>8</v>
      </c>
      <c r="G3276" s="23">
        <f t="shared" si="575"/>
        <v>94.699999999999974</v>
      </c>
      <c r="H3276" s="1">
        <v>94.8</v>
      </c>
      <c r="I3276" s="2">
        <v>100</v>
      </c>
      <c r="J3276" s="2">
        <v>104</v>
      </c>
      <c r="K3276" s="1">
        <f t="shared" si="588"/>
        <v>26.822091444092351</v>
      </c>
      <c r="L3276" s="22">
        <f t="shared" si="589"/>
        <v>0.96153846153846156</v>
      </c>
      <c r="M3276" s="22">
        <f t="shared" si="590"/>
        <v>0.53191489361702127</v>
      </c>
      <c r="O3276" s="3">
        <v>0</v>
      </c>
      <c r="P3276" s="3">
        <v>0</v>
      </c>
      <c r="Q3276" s="7">
        <v>6486</v>
      </c>
      <c r="R3276" s="4">
        <f t="shared" si="591"/>
        <v>22.949705970298027</v>
      </c>
      <c r="T3276" s="24" t="str">
        <f t="shared" si="576"/>
        <v/>
      </c>
      <c r="U3276" s="24" t="str">
        <f t="shared" si="577"/>
        <v/>
      </c>
      <c r="V3276" s="24" t="str">
        <f t="shared" si="578"/>
        <v/>
      </c>
    </row>
    <row r="3277" spans="1:22">
      <c r="A3277" s="2">
        <v>3252</v>
      </c>
      <c r="B3277" s="5">
        <v>40782</v>
      </c>
      <c r="C3277" s="17" t="str">
        <f t="shared" si="585"/>
        <v>Fri</v>
      </c>
      <c r="D3277" s="3">
        <f t="shared" si="586"/>
        <v>2015</v>
      </c>
      <c r="E3277" s="3">
        <f t="shared" si="587"/>
        <v>8</v>
      </c>
      <c r="G3277" s="23">
        <f t="shared" si="575"/>
        <v>94.639999999999972</v>
      </c>
      <c r="H3277" s="1">
        <v>94.6</v>
      </c>
      <c r="I3277" s="2">
        <v>102</v>
      </c>
      <c r="J3277" s="2">
        <v>105</v>
      </c>
      <c r="K3277" s="1">
        <f t="shared" si="588"/>
        <v>26.765504753282027</v>
      </c>
      <c r="L3277" s="22">
        <f t="shared" si="589"/>
        <v>0.97142857142857142</v>
      </c>
      <c r="M3277" s="22">
        <f t="shared" si="590"/>
        <v>0.54255319148936165</v>
      </c>
      <c r="O3277" s="3">
        <v>0</v>
      </c>
      <c r="P3277" s="3">
        <v>3</v>
      </c>
      <c r="Q3277" s="7">
        <v>6392</v>
      </c>
      <c r="R3277" s="4">
        <f t="shared" si="591"/>
        <v>24.585673316878065</v>
      </c>
      <c r="T3277" s="24" t="str">
        <f t="shared" si="576"/>
        <v/>
      </c>
      <c r="U3277" s="24" t="str">
        <f t="shared" si="577"/>
        <v/>
      </c>
      <c r="V3277" s="24" t="str">
        <f t="shared" si="578"/>
        <v/>
      </c>
    </row>
    <row r="3278" spans="1:22">
      <c r="A3278" s="2">
        <v>3253</v>
      </c>
      <c r="B3278" s="5">
        <v>40783</v>
      </c>
      <c r="C3278" s="17" t="str">
        <f t="shared" si="585"/>
        <v>Sat</v>
      </c>
      <c r="D3278" s="3">
        <f t="shared" si="586"/>
        <v>2015</v>
      </c>
      <c r="E3278" s="3">
        <f t="shared" si="587"/>
        <v>8</v>
      </c>
      <c r="G3278" s="23">
        <f t="shared" si="575"/>
        <v>94.57999999999997</v>
      </c>
      <c r="K3278" s="1" t="str">
        <f t="shared" ref="K3278:K3284" si="592">IF(H3278="","",H3278/1.88^2)</f>
        <v/>
      </c>
      <c r="L3278" s="22" t="str">
        <f t="shared" ref="L3278:L3284" si="593">IF(I3278="","",I3278/J3278)</f>
        <v/>
      </c>
      <c r="M3278" s="22" t="str">
        <f t="shared" ref="M3278:M3284" si="594">IF(I3278="","",I3278/188)</f>
        <v/>
      </c>
      <c r="O3278" s="3">
        <v>0</v>
      </c>
      <c r="P3278" s="3">
        <v>8</v>
      </c>
      <c r="Q3278" s="7">
        <v>8140</v>
      </c>
      <c r="R3278" s="4" t="str">
        <f t="shared" ref="R3278:R3341" si="595">IF(OR(H3278="",I3278=""),"",100*(-98.42+4.15*(I3278/2.54)-0.082*(H3278*2.2))/(H3278*2.2))</f>
        <v/>
      </c>
      <c r="T3278" s="24" t="str">
        <f t="shared" si="576"/>
        <v/>
      </c>
      <c r="U3278" s="24" t="str">
        <f t="shared" si="577"/>
        <v/>
      </c>
      <c r="V3278" s="24" t="str">
        <f t="shared" si="578"/>
        <v/>
      </c>
    </row>
    <row r="3279" spans="1:22">
      <c r="A3279" s="2">
        <v>3254</v>
      </c>
      <c r="B3279" s="5">
        <v>40784</v>
      </c>
      <c r="C3279" s="17" t="str">
        <f t="shared" si="585"/>
        <v>Sun</v>
      </c>
      <c r="D3279" s="3">
        <f t="shared" si="586"/>
        <v>2015</v>
      </c>
      <c r="E3279" s="3">
        <f t="shared" si="587"/>
        <v>8</v>
      </c>
      <c r="G3279" s="23">
        <f t="shared" si="575"/>
        <v>94.519999999999968</v>
      </c>
      <c r="K3279" s="1" t="str">
        <f t="shared" si="592"/>
        <v/>
      </c>
      <c r="L3279" s="22" t="str">
        <f t="shared" si="593"/>
        <v/>
      </c>
      <c r="M3279" s="22" t="str">
        <f t="shared" si="594"/>
        <v/>
      </c>
      <c r="O3279" s="3">
        <v>1</v>
      </c>
      <c r="P3279" s="3">
        <v>4</v>
      </c>
      <c r="Q3279" s="7">
        <v>3894</v>
      </c>
      <c r="R3279" s="4" t="str">
        <f t="shared" si="595"/>
        <v/>
      </c>
      <c r="T3279" s="24" t="str">
        <f t="shared" si="576"/>
        <v/>
      </c>
      <c r="U3279" s="24" t="str">
        <f t="shared" si="577"/>
        <v/>
      </c>
      <c r="V3279" s="24" t="str">
        <f t="shared" si="578"/>
        <v/>
      </c>
    </row>
    <row r="3280" spans="1:22">
      <c r="A3280" s="2">
        <v>3255</v>
      </c>
      <c r="B3280" s="5">
        <v>40785</v>
      </c>
      <c r="C3280" s="17" t="str">
        <f t="shared" si="585"/>
        <v>Mon</v>
      </c>
      <c r="D3280" s="3">
        <f t="shared" si="586"/>
        <v>2015</v>
      </c>
      <c r="E3280" s="3">
        <f t="shared" si="587"/>
        <v>8</v>
      </c>
      <c r="G3280" s="23">
        <f t="shared" si="575"/>
        <v>94.459999999999965</v>
      </c>
      <c r="H3280" s="1">
        <v>95.9</v>
      </c>
      <c r="I3280" s="2">
        <v>101</v>
      </c>
      <c r="J3280" s="2">
        <v>105</v>
      </c>
      <c r="K3280" s="1">
        <f t="shared" si="592"/>
        <v>27.13331824354912</v>
      </c>
      <c r="L3280" s="22">
        <f t="shared" si="593"/>
        <v>0.96190476190476193</v>
      </c>
      <c r="M3280" s="22">
        <f t="shared" si="594"/>
        <v>0.53723404255319152</v>
      </c>
      <c r="O3280" s="3">
        <v>0</v>
      </c>
      <c r="P3280" s="3">
        <v>0</v>
      </c>
      <c r="Q3280" s="7">
        <v>8113</v>
      </c>
      <c r="R3280" s="4">
        <f t="shared" si="595"/>
        <v>23.366823888221667</v>
      </c>
      <c r="T3280" s="24" t="str">
        <f t="shared" si="576"/>
        <v/>
      </c>
      <c r="U3280" s="24" t="str">
        <f t="shared" si="577"/>
        <v/>
      </c>
      <c r="V3280" s="24" t="str">
        <f t="shared" si="578"/>
        <v/>
      </c>
    </row>
    <row r="3281" spans="1:22">
      <c r="A3281" s="2">
        <v>3256</v>
      </c>
      <c r="B3281" s="5">
        <v>40786</v>
      </c>
      <c r="C3281" s="17" t="str">
        <f t="shared" si="585"/>
        <v>Tue</v>
      </c>
      <c r="D3281" s="3">
        <f t="shared" si="586"/>
        <v>2015</v>
      </c>
      <c r="E3281" s="3">
        <f t="shared" si="587"/>
        <v>9</v>
      </c>
      <c r="G3281" s="23">
        <f t="shared" si="575"/>
        <v>94.399999999999963</v>
      </c>
      <c r="H3281" s="1">
        <v>95.5</v>
      </c>
      <c r="I3281" s="2">
        <v>103</v>
      </c>
      <c r="J3281" s="2">
        <v>105</v>
      </c>
      <c r="K3281" s="1">
        <f t="shared" si="592"/>
        <v>27.020144861928475</v>
      </c>
      <c r="L3281" s="22">
        <f t="shared" si="593"/>
        <v>0.98095238095238091</v>
      </c>
      <c r="M3281" s="22">
        <f t="shared" si="594"/>
        <v>0.5478723404255319</v>
      </c>
      <c r="O3281" s="3">
        <v>1</v>
      </c>
      <c r="P3281" s="3">
        <v>0</v>
      </c>
      <c r="Q3281" s="7">
        <v>3778</v>
      </c>
      <c r="R3281" s="4">
        <f t="shared" si="595"/>
        <v>25.054355818564094</v>
      </c>
      <c r="T3281" s="24" t="str">
        <f t="shared" si="576"/>
        <v/>
      </c>
      <c r="U3281" s="24" t="str">
        <f t="shared" si="577"/>
        <v/>
      </c>
      <c r="V3281" s="24" t="str">
        <f t="shared" si="578"/>
        <v/>
      </c>
    </row>
    <row r="3282" spans="1:22">
      <c r="A3282" s="2">
        <v>3257</v>
      </c>
      <c r="B3282" s="5">
        <v>40787</v>
      </c>
      <c r="C3282" s="17" t="str">
        <f t="shared" si="585"/>
        <v>Wed</v>
      </c>
      <c r="D3282" s="3">
        <f t="shared" si="586"/>
        <v>2015</v>
      </c>
      <c r="E3282" s="3">
        <f t="shared" si="587"/>
        <v>9</v>
      </c>
      <c r="G3282" s="23">
        <f t="shared" si="575"/>
        <v>94.339999999999961</v>
      </c>
      <c r="H3282" s="1">
        <v>94.8</v>
      </c>
      <c r="I3282" s="2">
        <v>102</v>
      </c>
      <c r="J3282" s="2">
        <v>104</v>
      </c>
      <c r="K3282" s="1">
        <f t="shared" si="592"/>
        <v>26.822091444092351</v>
      </c>
      <c r="L3282" s="22">
        <f t="shared" si="593"/>
        <v>0.98076923076923073</v>
      </c>
      <c r="M3282" s="22">
        <f t="shared" si="594"/>
        <v>0.54255319148936165</v>
      </c>
      <c r="O3282" s="3">
        <v>0</v>
      </c>
      <c r="P3282" s="3">
        <v>0</v>
      </c>
      <c r="Q3282" s="7">
        <v>7587</v>
      </c>
      <c r="R3282" s="4">
        <f t="shared" si="595"/>
        <v>24.516505229711658</v>
      </c>
      <c r="T3282" s="24" t="str">
        <f t="shared" si="576"/>
        <v/>
      </c>
      <c r="U3282" s="24" t="str">
        <f t="shared" si="577"/>
        <v/>
      </c>
      <c r="V3282" s="24" t="str">
        <f t="shared" si="578"/>
        <v/>
      </c>
    </row>
    <row r="3283" spans="1:22">
      <c r="A3283" s="2">
        <v>3258</v>
      </c>
      <c r="B3283" s="5">
        <v>40788</v>
      </c>
      <c r="C3283" s="17" t="str">
        <f t="shared" si="585"/>
        <v>Thu</v>
      </c>
      <c r="D3283" s="3">
        <f t="shared" si="586"/>
        <v>2015</v>
      </c>
      <c r="E3283" s="3">
        <f t="shared" si="587"/>
        <v>9</v>
      </c>
      <c r="G3283" s="23">
        <f t="shared" si="575"/>
        <v>94.279999999999959</v>
      </c>
      <c r="H3283" s="1">
        <v>94.7</v>
      </c>
      <c r="I3283" s="2">
        <v>101</v>
      </c>
      <c r="J3283" s="2">
        <v>105</v>
      </c>
      <c r="K3283" s="1">
        <f t="shared" si="592"/>
        <v>26.793798098687191</v>
      </c>
      <c r="L3283" s="22">
        <f t="shared" si="593"/>
        <v>0.96190476190476193</v>
      </c>
      <c r="M3283" s="22">
        <f t="shared" si="594"/>
        <v>0.53723404255319152</v>
      </c>
      <c r="O3283" s="3">
        <v>0</v>
      </c>
      <c r="P3283" s="3">
        <v>3</v>
      </c>
      <c r="Q3283" s="7">
        <v>4850</v>
      </c>
      <c r="R3283" s="4">
        <f t="shared" si="595"/>
        <v>23.766825880469451</v>
      </c>
      <c r="T3283" s="24" t="str">
        <f t="shared" si="576"/>
        <v/>
      </c>
      <c r="U3283" s="24" t="str">
        <f t="shared" si="577"/>
        <v/>
      </c>
      <c r="V3283" s="24" t="str">
        <f t="shared" si="578"/>
        <v/>
      </c>
    </row>
    <row r="3284" spans="1:22">
      <c r="A3284" s="2">
        <v>3259</v>
      </c>
      <c r="B3284" s="5">
        <v>40789</v>
      </c>
      <c r="C3284" s="17" t="str">
        <f t="shared" si="585"/>
        <v>Fri</v>
      </c>
      <c r="D3284" s="3">
        <f t="shared" si="586"/>
        <v>2015</v>
      </c>
      <c r="E3284" s="3">
        <f t="shared" si="587"/>
        <v>9</v>
      </c>
      <c r="G3284" s="23">
        <f t="shared" si="575"/>
        <v>94.219999999999956</v>
      </c>
      <c r="H3284" s="1">
        <v>94.9</v>
      </c>
      <c r="I3284" s="2">
        <v>102</v>
      </c>
      <c r="J3284" s="2">
        <v>105</v>
      </c>
      <c r="K3284" s="1">
        <f t="shared" si="592"/>
        <v>26.850384789497515</v>
      </c>
      <c r="L3284" s="22">
        <f t="shared" si="593"/>
        <v>0.97142857142857142</v>
      </c>
      <c r="M3284" s="22">
        <f t="shared" si="594"/>
        <v>0.54255319148936165</v>
      </c>
      <c r="O3284" s="3">
        <v>0</v>
      </c>
      <c r="P3284" s="3">
        <v>3</v>
      </c>
      <c r="Q3284" s="7">
        <v>6051</v>
      </c>
      <c r="R3284" s="4">
        <f t="shared" si="595"/>
        <v>24.482030513979606</v>
      </c>
      <c r="T3284" s="24" t="str">
        <f t="shared" si="576"/>
        <v/>
      </c>
      <c r="U3284" s="24" t="str">
        <f t="shared" si="577"/>
        <v/>
      </c>
      <c r="V3284" s="24" t="str">
        <f t="shared" si="578"/>
        <v/>
      </c>
    </row>
    <row r="3285" spans="1:22">
      <c r="A3285" s="2">
        <v>3260</v>
      </c>
      <c r="B3285" s="5">
        <v>40790</v>
      </c>
      <c r="C3285" s="17" t="str">
        <f t="shared" si="585"/>
        <v>Sat</v>
      </c>
      <c r="D3285" s="3">
        <f t="shared" si="586"/>
        <v>2015</v>
      </c>
      <c r="E3285" s="3">
        <f t="shared" si="587"/>
        <v>9</v>
      </c>
      <c r="G3285" s="23">
        <f t="shared" si="575"/>
        <v>94.159999999999954</v>
      </c>
      <c r="K3285" s="1" t="str">
        <f t="shared" ref="K3285:K3298" si="596">IF(H3285="","",H3285/1.88^2)</f>
        <v/>
      </c>
      <c r="L3285" s="22" t="str">
        <f t="shared" ref="L3285:L3298" si="597">IF(I3285="","",I3285/J3285)</f>
        <v/>
      </c>
      <c r="M3285" s="22" t="str">
        <f t="shared" ref="M3285:M3298" si="598">IF(I3285="","",I3285/188)</f>
        <v/>
      </c>
      <c r="O3285" s="3">
        <v>1</v>
      </c>
      <c r="P3285" s="3">
        <v>3</v>
      </c>
      <c r="Q3285" s="7">
        <v>7348</v>
      </c>
      <c r="R3285" s="4" t="str">
        <f t="shared" si="595"/>
        <v/>
      </c>
      <c r="T3285" s="24" t="str">
        <f t="shared" si="576"/>
        <v/>
      </c>
      <c r="U3285" s="24" t="str">
        <f t="shared" si="577"/>
        <v/>
      </c>
      <c r="V3285" s="24" t="str">
        <f t="shared" si="578"/>
        <v/>
      </c>
    </row>
    <row r="3286" spans="1:22">
      <c r="A3286" s="2">
        <v>3261</v>
      </c>
      <c r="B3286" s="5">
        <v>40791</v>
      </c>
      <c r="C3286" s="17" t="str">
        <f t="shared" si="585"/>
        <v>Sun</v>
      </c>
      <c r="D3286" s="3">
        <f t="shared" si="586"/>
        <v>2015</v>
      </c>
      <c r="E3286" s="3">
        <f t="shared" si="587"/>
        <v>9</v>
      </c>
      <c r="G3286" s="23">
        <f t="shared" si="575"/>
        <v>94.099999999999952</v>
      </c>
      <c r="K3286" s="1" t="str">
        <f t="shared" si="596"/>
        <v/>
      </c>
      <c r="L3286" s="22" t="str">
        <f t="shared" si="597"/>
        <v/>
      </c>
      <c r="M3286" s="22" t="str">
        <f t="shared" si="598"/>
        <v/>
      </c>
      <c r="O3286" s="3">
        <v>0</v>
      </c>
      <c r="P3286" s="3">
        <v>3</v>
      </c>
      <c r="Q3286" s="7">
        <v>7106</v>
      </c>
      <c r="R3286" s="4" t="str">
        <f t="shared" si="595"/>
        <v/>
      </c>
      <c r="T3286" s="24" t="str">
        <f t="shared" si="576"/>
        <v/>
      </c>
      <c r="U3286" s="24" t="str">
        <f t="shared" si="577"/>
        <v/>
      </c>
      <c r="V3286" s="24" t="str">
        <f t="shared" si="578"/>
        <v/>
      </c>
    </row>
    <row r="3287" spans="1:22">
      <c r="A3287" s="2">
        <v>3262</v>
      </c>
      <c r="B3287" s="5">
        <v>40792</v>
      </c>
      <c r="C3287" s="17" t="str">
        <f t="shared" si="585"/>
        <v>Mon</v>
      </c>
      <c r="D3287" s="3">
        <f t="shared" si="586"/>
        <v>2015</v>
      </c>
      <c r="E3287" s="3">
        <f t="shared" si="587"/>
        <v>9</v>
      </c>
      <c r="G3287" s="23">
        <f t="shared" si="575"/>
        <v>94.039999999999949</v>
      </c>
      <c r="H3287" s="1">
        <v>95.7</v>
      </c>
      <c r="I3287" s="2">
        <v>100</v>
      </c>
      <c r="J3287" s="2">
        <v>106</v>
      </c>
      <c r="K3287" s="1">
        <f t="shared" si="596"/>
        <v>27.076731552738799</v>
      </c>
      <c r="L3287" s="22">
        <f t="shared" si="597"/>
        <v>0.94339622641509435</v>
      </c>
      <c r="M3287" s="22">
        <f t="shared" si="598"/>
        <v>0.53191489361702127</v>
      </c>
      <c r="O3287" s="3">
        <v>0</v>
      </c>
      <c r="P3287" s="3">
        <v>0</v>
      </c>
      <c r="Q3287" s="7">
        <v>6634</v>
      </c>
      <c r="R3287" s="4">
        <f t="shared" si="595"/>
        <v>22.656762027003687</v>
      </c>
      <c r="T3287" s="24" t="str">
        <f t="shared" si="576"/>
        <v/>
      </c>
      <c r="U3287" s="24" t="str">
        <f t="shared" si="577"/>
        <v/>
      </c>
      <c r="V3287" s="24" t="str">
        <f t="shared" si="578"/>
        <v/>
      </c>
    </row>
    <row r="3288" spans="1:22">
      <c r="A3288" s="2">
        <v>3263</v>
      </c>
      <c r="B3288" s="5">
        <v>40793</v>
      </c>
      <c r="C3288" s="17" t="str">
        <f t="shared" si="585"/>
        <v>Tue</v>
      </c>
      <c r="D3288" s="3">
        <f t="shared" si="586"/>
        <v>2015</v>
      </c>
      <c r="E3288" s="3">
        <f t="shared" si="587"/>
        <v>9</v>
      </c>
      <c r="G3288" s="23">
        <f t="shared" si="575"/>
        <v>93.979999999999947</v>
      </c>
      <c r="H3288" s="1">
        <v>95.7</v>
      </c>
      <c r="I3288" s="2">
        <v>102</v>
      </c>
      <c r="J3288" s="2">
        <v>106</v>
      </c>
      <c r="K3288" s="1">
        <f t="shared" si="596"/>
        <v>27.076731552738799</v>
      </c>
      <c r="L3288" s="22">
        <f t="shared" si="597"/>
        <v>0.96226415094339623</v>
      </c>
      <c r="M3288" s="22">
        <f t="shared" si="598"/>
        <v>0.54255319148936165</v>
      </c>
      <c r="O3288" s="3">
        <v>0</v>
      </c>
      <c r="P3288" s="3">
        <v>3</v>
      </c>
      <c r="Q3288" s="7">
        <v>4031</v>
      </c>
      <c r="R3288" s="4">
        <f t="shared" si="595"/>
        <v>24.208826497143836</v>
      </c>
      <c r="T3288" s="24" t="str">
        <f t="shared" si="576"/>
        <v/>
      </c>
      <c r="U3288" s="24" t="str">
        <f t="shared" si="577"/>
        <v/>
      </c>
      <c r="V3288" s="24" t="str">
        <f t="shared" si="578"/>
        <v/>
      </c>
    </row>
    <row r="3289" spans="1:22">
      <c r="A3289" s="2">
        <v>3264</v>
      </c>
      <c r="B3289" s="5">
        <v>40794</v>
      </c>
      <c r="C3289" s="17" t="str">
        <f t="shared" si="585"/>
        <v>Wed</v>
      </c>
      <c r="D3289" s="3">
        <f t="shared" si="586"/>
        <v>2015</v>
      </c>
      <c r="E3289" s="3">
        <f t="shared" si="587"/>
        <v>9</v>
      </c>
      <c r="G3289" s="23">
        <f t="shared" si="575"/>
        <v>93.919999999999945</v>
      </c>
      <c r="H3289" s="1">
        <v>95.7</v>
      </c>
      <c r="I3289" s="2">
        <v>102</v>
      </c>
      <c r="J3289" s="2">
        <v>105</v>
      </c>
      <c r="K3289" s="1">
        <f t="shared" si="596"/>
        <v>27.076731552738799</v>
      </c>
      <c r="L3289" s="22">
        <f t="shared" si="597"/>
        <v>0.97142857142857142</v>
      </c>
      <c r="M3289" s="22">
        <f t="shared" si="598"/>
        <v>0.54255319148936165</v>
      </c>
      <c r="O3289" s="3">
        <v>0</v>
      </c>
      <c r="P3289" s="3">
        <v>1</v>
      </c>
      <c r="Q3289" s="7">
        <v>6590</v>
      </c>
      <c r="R3289" s="4">
        <f t="shared" si="595"/>
        <v>24.208826497143836</v>
      </c>
      <c r="T3289" s="24" t="str">
        <f t="shared" si="576"/>
        <v/>
      </c>
      <c r="U3289" s="24" t="str">
        <f t="shared" si="577"/>
        <v/>
      </c>
      <c r="V3289" s="24" t="str">
        <f t="shared" si="578"/>
        <v/>
      </c>
    </row>
    <row r="3290" spans="1:22">
      <c r="A3290" s="2">
        <v>3265</v>
      </c>
      <c r="B3290" s="5">
        <v>40795</v>
      </c>
      <c r="C3290" s="17" t="str">
        <f t="shared" si="585"/>
        <v>Thu</v>
      </c>
      <c r="D3290" s="3">
        <f t="shared" si="586"/>
        <v>2015</v>
      </c>
      <c r="E3290" s="3">
        <f t="shared" si="587"/>
        <v>9</v>
      </c>
      <c r="G3290" s="23">
        <f t="shared" si="575"/>
        <v>93.859999999999943</v>
      </c>
      <c r="H3290" s="1">
        <v>95.3</v>
      </c>
      <c r="I3290" s="2">
        <v>101</v>
      </c>
      <c r="J3290" s="2">
        <v>105</v>
      </c>
      <c r="K3290" s="1">
        <f t="shared" si="596"/>
        <v>26.963558171118155</v>
      </c>
      <c r="L3290" s="22">
        <f t="shared" si="597"/>
        <v>0.96190476190476193</v>
      </c>
      <c r="M3290" s="22">
        <f t="shared" si="598"/>
        <v>0.53723404255319152</v>
      </c>
      <c r="O3290" s="3">
        <v>0</v>
      </c>
      <c r="P3290" s="3">
        <v>0</v>
      </c>
      <c r="Q3290" s="7">
        <v>8385</v>
      </c>
      <c r="R3290" s="4">
        <f t="shared" si="595"/>
        <v>23.565565696542055</v>
      </c>
      <c r="T3290" s="24" t="str">
        <f t="shared" si="576"/>
        <v/>
      </c>
      <c r="U3290" s="24" t="str">
        <f t="shared" si="577"/>
        <v/>
      </c>
      <c r="V3290" s="24" t="str">
        <f t="shared" si="578"/>
        <v/>
      </c>
    </row>
    <row r="3291" spans="1:22">
      <c r="A3291" s="2">
        <v>3266</v>
      </c>
      <c r="B3291" s="5">
        <v>40796</v>
      </c>
      <c r="C3291" s="17" t="str">
        <f t="shared" si="585"/>
        <v>Fri</v>
      </c>
      <c r="D3291" s="3">
        <f t="shared" si="586"/>
        <v>2015</v>
      </c>
      <c r="E3291" s="3">
        <f t="shared" si="587"/>
        <v>9</v>
      </c>
      <c r="G3291" s="23">
        <f t="shared" si="575"/>
        <v>93.79999999999994</v>
      </c>
      <c r="H3291" s="1">
        <v>95</v>
      </c>
      <c r="I3291" s="2">
        <v>101</v>
      </c>
      <c r="J3291" s="2">
        <v>105</v>
      </c>
      <c r="K3291" s="1">
        <f t="shared" si="596"/>
        <v>26.878678134902671</v>
      </c>
      <c r="L3291" s="22">
        <f t="shared" si="597"/>
        <v>0.96190476190476193</v>
      </c>
      <c r="M3291" s="22">
        <f t="shared" si="598"/>
        <v>0.53723404255319152</v>
      </c>
      <c r="O3291" s="3">
        <v>0</v>
      </c>
      <c r="P3291" s="3">
        <v>3</v>
      </c>
      <c r="Q3291" s="7">
        <v>10744</v>
      </c>
      <c r="R3291" s="4">
        <f t="shared" si="595"/>
        <v>23.665878009267971</v>
      </c>
      <c r="T3291" s="24" t="str">
        <f t="shared" si="576"/>
        <v/>
      </c>
      <c r="U3291" s="24" t="str">
        <f t="shared" si="577"/>
        <v/>
      </c>
      <c r="V3291" s="24" t="str">
        <f t="shared" si="578"/>
        <v/>
      </c>
    </row>
    <row r="3292" spans="1:22">
      <c r="A3292" s="2">
        <v>3267</v>
      </c>
      <c r="B3292" s="5">
        <v>40797</v>
      </c>
      <c r="C3292" s="17" t="str">
        <f t="shared" si="585"/>
        <v>Sat</v>
      </c>
      <c r="D3292" s="3">
        <f t="shared" si="586"/>
        <v>2015</v>
      </c>
      <c r="E3292" s="3">
        <f t="shared" si="587"/>
        <v>9</v>
      </c>
      <c r="G3292" s="23">
        <f t="shared" si="575"/>
        <v>93.739999999999938</v>
      </c>
      <c r="K3292" s="1" t="str">
        <f t="shared" si="596"/>
        <v/>
      </c>
      <c r="L3292" s="22" t="str">
        <f t="shared" si="597"/>
        <v/>
      </c>
      <c r="M3292" s="22" t="str">
        <f t="shared" si="598"/>
        <v/>
      </c>
      <c r="O3292" s="3">
        <v>1</v>
      </c>
      <c r="P3292" s="3">
        <v>5</v>
      </c>
      <c r="Q3292" s="7">
        <v>10963</v>
      </c>
      <c r="R3292" s="4" t="str">
        <f t="shared" si="595"/>
        <v/>
      </c>
      <c r="T3292" s="24" t="str">
        <f t="shared" si="576"/>
        <v/>
      </c>
      <c r="U3292" s="24" t="str">
        <f t="shared" si="577"/>
        <v/>
      </c>
      <c r="V3292" s="24" t="str">
        <f t="shared" si="578"/>
        <v/>
      </c>
    </row>
    <row r="3293" spans="1:22">
      <c r="A3293" s="2">
        <v>3268</v>
      </c>
      <c r="B3293" s="5">
        <v>40798</v>
      </c>
      <c r="C3293" s="17" t="str">
        <f t="shared" si="585"/>
        <v>Sun</v>
      </c>
      <c r="D3293" s="3">
        <f t="shared" si="586"/>
        <v>2015</v>
      </c>
      <c r="E3293" s="3">
        <f t="shared" si="587"/>
        <v>9</v>
      </c>
      <c r="G3293" s="23">
        <f t="shared" si="575"/>
        <v>93.679999999999936</v>
      </c>
      <c r="K3293" s="1" t="str">
        <f t="shared" si="596"/>
        <v/>
      </c>
      <c r="L3293" s="22" t="str">
        <f t="shared" si="597"/>
        <v/>
      </c>
      <c r="M3293" s="22" t="str">
        <f t="shared" si="598"/>
        <v/>
      </c>
      <c r="O3293" s="3">
        <v>0</v>
      </c>
      <c r="P3293" s="3">
        <v>2</v>
      </c>
      <c r="Q3293" s="7">
        <v>6625</v>
      </c>
      <c r="R3293" s="4" t="str">
        <f t="shared" si="595"/>
        <v/>
      </c>
      <c r="T3293" s="24" t="str">
        <f t="shared" si="576"/>
        <v/>
      </c>
      <c r="U3293" s="24" t="str">
        <f t="shared" si="577"/>
        <v/>
      </c>
      <c r="V3293" s="24" t="str">
        <f t="shared" si="578"/>
        <v/>
      </c>
    </row>
    <row r="3294" spans="1:22">
      <c r="A3294" s="2">
        <v>3269</v>
      </c>
      <c r="B3294" s="5">
        <v>40799</v>
      </c>
      <c r="C3294" s="17" t="str">
        <f t="shared" si="585"/>
        <v>Mon</v>
      </c>
      <c r="D3294" s="3">
        <f t="shared" si="586"/>
        <v>2015</v>
      </c>
      <c r="E3294" s="3">
        <f t="shared" si="587"/>
        <v>9</v>
      </c>
      <c r="F3294" s="3">
        <v>28</v>
      </c>
      <c r="G3294" s="23">
        <f t="shared" si="575"/>
        <v>93.619999999999933</v>
      </c>
      <c r="H3294" s="1">
        <v>95.9</v>
      </c>
      <c r="I3294" s="2">
        <v>102</v>
      </c>
      <c r="J3294" s="2">
        <v>105</v>
      </c>
      <c r="K3294" s="1">
        <f t="shared" si="596"/>
        <v>27.13331824354912</v>
      </c>
      <c r="L3294" s="22">
        <f t="shared" si="597"/>
        <v>0.97142857142857142</v>
      </c>
      <c r="M3294" s="22">
        <f t="shared" si="598"/>
        <v>0.54255319148936165</v>
      </c>
      <c r="O3294" s="3">
        <v>0</v>
      </c>
      <c r="P3294" s="3">
        <v>0</v>
      </c>
      <c r="Q3294" s="7">
        <v>9504</v>
      </c>
      <c r="R3294" s="4">
        <f t="shared" si="595"/>
        <v>24.141237703614859</v>
      </c>
      <c r="T3294" s="24">
        <f t="shared" si="576"/>
        <v>28</v>
      </c>
      <c r="U3294" s="24" t="e">
        <f t="shared" si="577"/>
        <v>#N/A</v>
      </c>
      <c r="V3294" s="24" t="e">
        <f t="shared" si="578"/>
        <v>#N/A</v>
      </c>
    </row>
    <row r="3295" spans="1:22">
      <c r="A3295" s="2">
        <v>3270</v>
      </c>
      <c r="B3295" s="5">
        <v>40800</v>
      </c>
      <c r="C3295" s="17" t="str">
        <f t="shared" si="585"/>
        <v>Tue</v>
      </c>
      <c r="D3295" s="3">
        <f t="shared" si="586"/>
        <v>2015</v>
      </c>
      <c r="E3295" s="3">
        <f t="shared" si="587"/>
        <v>9</v>
      </c>
      <c r="F3295" s="3">
        <v>78</v>
      </c>
      <c r="G3295" s="23">
        <f t="shared" si="575"/>
        <v>93.559999999999931</v>
      </c>
      <c r="H3295" s="1">
        <v>94.7</v>
      </c>
      <c r="I3295" s="2">
        <v>100</v>
      </c>
      <c r="J3295" s="2">
        <v>105</v>
      </c>
      <c r="K3295" s="1">
        <f t="shared" si="596"/>
        <v>26.793798098687191</v>
      </c>
      <c r="L3295" s="22">
        <f t="shared" si="597"/>
        <v>0.95238095238095233</v>
      </c>
      <c r="M3295" s="22">
        <f t="shared" si="598"/>
        <v>0.53191489361702127</v>
      </c>
      <c r="O3295" s="3">
        <v>0</v>
      </c>
      <c r="P3295" s="3">
        <v>0</v>
      </c>
      <c r="Q3295" s="7">
        <v>9620</v>
      </c>
      <c r="R3295" s="4">
        <f t="shared" si="595"/>
        <v>22.982599007225474</v>
      </c>
      <c r="T3295" s="24">
        <f t="shared" si="576"/>
        <v>78</v>
      </c>
      <c r="U3295" s="24" t="e">
        <f t="shared" si="577"/>
        <v>#N/A</v>
      </c>
      <c r="V3295" s="24" t="e">
        <f t="shared" si="578"/>
        <v>#N/A</v>
      </c>
    </row>
    <row r="3296" spans="1:22">
      <c r="A3296" s="2">
        <v>3271</v>
      </c>
      <c r="B3296" s="5">
        <v>40801</v>
      </c>
      <c r="C3296" s="17" t="str">
        <f t="shared" si="585"/>
        <v>Wed</v>
      </c>
      <c r="D3296" s="3">
        <f t="shared" si="586"/>
        <v>2015</v>
      </c>
      <c r="E3296" s="3">
        <f t="shared" si="587"/>
        <v>9</v>
      </c>
      <c r="F3296" s="3">
        <v>110</v>
      </c>
      <c r="G3296" s="23">
        <f t="shared" si="575"/>
        <v>93.499999999999929</v>
      </c>
      <c r="H3296" s="1">
        <v>94.4</v>
      </c>
      <c r="I3296" s="2">
        <v>101</v>
      </c>
      <c r="J3296" s="2">
        <v>105</v>
      </c>
      <c r="K3296" s="1">
        <f t="shared" si="596"/>
        <v>26.70891806247171</v>
      </c>
      <c r="L3296" s="22">
        <f t="shared" si="597"/>
        <v>0.96190476190476193</v>
      </c>
      <c r="M3296" s="22">
        <f t="shared" si="598"/>
        <v>0.53723404255319152</v>
      </c>
      <c r="O3296" s="3">
        <v>0</v>
      </c>
      <c r="P3296" s="3">
        <v>2</v>
      </c>
      <c r="Q3296" s="7">
        <v>7003</v>
      </c>
      <c r="R3296" s="4">
        <f t="shared" si="595"/>
        <v>23.868415369496372</v>
      </c>
      <c r="T3296" s="24" t="e">
        <f t="shared" si="576"/>
        <v>#N/A</v>
      </c>
      <c r="U3296" s="24" t="e">
        <f t="shared" si="577"/>
        <v>#N/A</v>
      </c>
      <c r="V3296" s="24">
        <f t="shared" si="578"/>
        <v>110</v>
      </c>
    </row>
    <row r="3297" spans="1:22">
      <c r="A3297" s="2">
        <v>3272</v>
      </c>
      <c r="B3297" s="5">
        <v>40802</v>
      </c>
      <c r="C3297" s="17" t="str">
        <f t="shared" si="585"/>
        <v>Thu</v>
      </c>
      <c r="D3297" s="3">
        <f t="shared" si="586"/>
        <v>2015</v>
      </c>
      <c r="E3297" s="3">
        <f t="shared" si="587"/>
        <v>9</v>
      </c>
      <c r="F3297" s="3">
        <v>56</v>
      </c>
      <c r="G3297" s="23">
        <f t="shared" si="575"/>
        <v>93.439999999999927</v>
      </c>
      <c r="H3297" s="1">
        <v>94.3</v>
      </c>
      <c r="I3297" s="2">
        <v>102</v>
      </c>
      <c r="J3297" s="2">
        <v>105</v>
      </c>
      <c r="K3297" s="1">
        <f t="shared" si="596"/>
        <v>26.680624717066546</v>
      </c>
      <c r="L3297" s="22">
        <f t="shared" si="597"/>
        <v>0.97142857142857142</v>
      </c>
      <c r="M3297" s="22">
        <f t="shared" si="598"/>
        <v>0.54255319148936165</v>
      </c>
      <c r="O3297" s="3">
        <v>0</v>
      </c>
      <c r="P3297" s="3">
        <v>0</v>
      </c>
      <c r="Q3297" s="3">
        <v>9679</v>
      </c>
      <c r="R3297" s="4">
        <f t="shared" si="595"/>
        <v>24.689975564969938</v>
      </c>
      <c r="T3297" s="24">
        <f t="shared" si="576"/>
        <v>56</v>
      </c>
      <c r="U3297" s="24" t="e">
        <f t="shared" si="577"/>
        <v>#N/A</v>
      </c>
      <c r="V3297" s="24" t="e">
        <f t="shared" si="578"/>
        <v>#N/A</v>
      </c>
    </row>
    <row r="3298" spans="1:22">
      <c r="A3298" s="2">
        <v>3273</v>
      </c>
      <c r="B3298" s="5">
        <v>40803</v>
      </c>
      <c r="C3298" s="17" t="str">
        <f t="shared" si="585"/>
        <v>Fri</v>
      </c>
      <c r="D3298" s="3">
        <f t="shared" si="586"/>
        <v>2015</v>
      </c>
      <c r="E3298" s="3">
        <f t="shared" si="587"/>
        <v>9</v>
      </c>
      <c r="F3298" s="3">
        <v>130</v>
      </c>
      <c r="G3298" s="23">
        <f t="shared" si="575"/>
        <v>93.379999999999924</v>
      </c>
      <c r="H3298" s="1">
        <v>93.8</v>
      </c>
      <c r="I3298" s="2">
        <v>101</v>
      </c>
      <c r="J3298" s="2">
        <v>105</v>
      </c>
      <c r="K3298" s="1">
        <f t="shared" si="596"/>
        <v>26.539157990040742</v>
      </c>
      <c r="L3298" s="22">
        <f t="shared" si="597"/>
        <v>0.96190476190476193</v>
      </c>
      <c r="M3298" s="22">
        <f t="shared" si="598"/>
        <v>0.53723404255319152</v>
      </c>
      <c r="O3298" s="3">
        <v>0</v>
      </c>
      <c r="P3298" s="3">
        <v>3</v>
      </c>
      <c r="Q3298" s="3">
        <v>9806</v>
      </c>
      <c r="R3298" s="4">
        <f t="shared" si="595"/>
        <v>24.073543826017669</v>
      </c>
      <c r="T3298" s="24" t="e">
        <f t="shared" si="576"/>
        <v>#N/A</v>
      </c>
      <c r="U3298" s="24" t="e">
        <f t="shared" si="577"/>
        <v>#N/A</v>
      </c>
      <c r="V3298" s="24">
        <f t="shared" si="578"/>
        <v>130</v>
      </c>
    </row>
    <row r="3299" spans="1:22">
      <c r="A3299" s="2">
        <v>3274</v>
      </c>
      <c r="B3299" s="5">
        <v>40804</v>
      </c>
      <c r="C3299" s="17" t="str">
        <f t="shared" si="585"/>
        <v>Sat</v>
      </c>
      <c r="D3299" s="3">
        <f t="shared" si="586"/>
        <v>2015</v>
      </c>
      <c r="E3299" s="3">
        <f t="shared" si="587"/>
        <v>9</v>
      </c>
      <c r="G3299" s="23">
        <f t="shared" si="575"/>
        <v>93.319999999999922</v>
      </c>
      <c r="H3299" s="1">
        <v>94.3</v>
      </c>
      <c r="K3299" s="1">
        <f t="shared" ref="K3299:K3362" si="599">IF(H3299="","",H3299/1.88^2)</f>
        <v>26.680624717066546</v>
      </c>
      <c r="L3299" s="22" t="str">
        <f t="shared" ref="L3299:L3362" si="600">IF(I3299="","",I3299/J3299)</f>
        <v/>
      </c>
      <c r="M3299" s="22" t="str">
        <f t="shared" ref="M3299:M3362" si="601">IF(I3299="","",I3299/188)</f>
        <v/>
      </c>
      <c r="O3299" s="3">
        <v>0</v>
      </c>
      <c r="P3299" s="3">
        <v>4</v>
      </c>
      <c r="Q3299" s="3">
        <v>6743</v>
      </c>
      <c r="R3299" s="4" t="str">
        <f t="shared" si="595"/>
        <v/>
      </c>
      <c r="T3299" s="24" t="str">
        <f t="shared" ref="T3299:T3362" si="602">IF(F3299="","",IF(F3299&lt;80,F3299,NA()))</f>
        <v/>
      </c>
      <c r="U3299" s="24" t="str">
        <f t="shared" ref="U3299:U3362" si="603">IF(F3299="","",IF(AND(F3299&lt;100,F3299&gt;=80),F3299,NA()))</f>
        <v/>
      </c>
      <c r="V3299" s="24" t="str">
        <f t="shared" ref="V3299:V3362" si="604">IF(F3299="","",IF(F3299&gt;=100,F3299,NA()))</f>
        <v/>
      </c>
    </row>
    <row r="3300" spans="1:22">
      <c r="A3300" s="2">
        <v>3275</v>
      </c>
      <c r="B3300" s="5">
        <v>40805</v>
      </c>
      <c r="C3300" s="17" t="str">
        <f t="shared" si="585"/>
        <v>Sun</v>
      </c>
      <c r="D3300" s="3">
        <f t="shared" si="586"/>
        <v>2015</v>
      </c>
      <c r="E3300" s="3">
        <f t="shared" si="587"/>
        <v>9</v>
      </c>
      <c r="G3300" s="23">
        <f t="shared" si="575"/>
        <v>93.25999999999992</v>
      </c>
      <c r="K3300" s="1" t="str">
        <f t="shared" si="599"/>
        <v/>
      </c>
      <c r="L3300" s="22" t="str">
        <f t="shared" si="600"/>
        <v/>
      </c>
      <c r="M3300" s="22" t="str">
        <f t="shared" si="601"/>
        <v/>
      </c>
      <c r="O3300" s="3">
        <v>1</v>
      </c>
      <c r="P3300" s="3">
        <v>3</v>
      </c>
      <c r="R3300" s="4" t="str">
        <f t="shared" si="595"/>
        <v/>
      </c>
      <c r="T3300" s="24" t="str">
        <f t="shared" si="602"/>
        <v/>
      </c>
      <c r="U3300" s="24" t="str">
        <f t="shared" si="603"/>
        <v/>
      </c>
      <c r="V3300" s="24" t="str">
        <f t="shared" si="604"/>
        <v/>
      </c>
    </row>
    <row r="3301" spans="1:22">
      <c r="A3301" s="2">
        <v>3276</v>
      </c>
      <c r="B3301" s="5">
        <v>40806</v>
      </c>
      <c r="C3301" s="17" t="str">
        <f t="shared" si="585"/>
        <v>Mon</v>
      </c>
      <c r="D3301" s="3">
        <f t="shared" si="586"/>
        <v>2015</v>
      </c>
      <c r="E3301" s="3">
        <f t="shared" si="587"/>
        <v>9</v>
      </c>
      <c r="G3301" s="23">
        <f t="shared" si="575"/>
        <v>93.199999999999918</v>
      </c>
      <c r="K3301" s="1" t="str">
        <f t="shared" si="599"/>
        <v/>
      </c>
      <c r="L3301" s="22" t="str">
        <f t="shared" si="600"/>
        <v/>
      </c>
      <c r="M3301" s="22" t="str">
        <f t="shared" si="601"/>
        <v/>
      </c>
      <c r="O3301" s="3">
        <v>0</v>
      </c>
      <c r="P3301" s="3">
        <v>3</v>
      </c>
      <c r="R3301" s="4" t="str">
        <f t="shared" si="595"/>
        <v/>
      </c>
      <c r="T3301" s="24" t="str">
        <f t="shared" si="602"/>
        <v/>
      </c>
      <c r="U3301" s="24" t="str">
        <f t="shared" si="603"/>
        <v/>
      </c>
      <c r="V3301" s="24" t="str">
        <f t="shared" si="604"/>
        <v/>
      </c>
    </row>
    <row r="3302" spans="1:22">
      <c r="A3302" s="2">
        <v>3277</v>
      </c>
      <c r="B3302" s="5">
        <v>40807</v>
      </c>
      <c r="C3302" s="17" t="str">
        <f t="shared" si="585"/>
        <v>Tue</v>
      </c>
      <c r="D3302" s="3">
        <f t="shared" si="586"/>
        <v>2015</v>
      </c>
      <c r="E3302" s="3">
        <f t="shared" si="587"/>
        <v>9</v>
      </c>
      <c r="G3302" s="23">
        <f t="shared" si="575"/>
        <v>93.139999999999915</v>
      </c>
      <c r="K3302" s="1" t="str">
        <f t="shared" si="599"/>
        <v/>
      </c>
      <c r="L3302" s="22" t="str">
        <f t="shared" si="600"/>
        <v/>
      </c>
      <c r="M3302" s="22" t="str">
        <f t="shared" si="601"/>
        <v/>
      </c>
      <c r="O3302" s="3">
        <v>0</v>
      </c>
      <c r="P3302" s="3">
        <v>3</v>
      </c>
      <c r="R3302" s="4" t="str">
        <f t="shared" si="595"/>
        <v/>
      </c>
      <c r="T3302" s="24" t="str">
        <f t="shared" si="602"/>
        <v/>
      </c>
      <c r="U3302" s="24" t="str">
        <f t="shared" si="603"/>
        <v/>
      </c>
      <c r="V3302" s="24" t="str">
        <f t="shared" si="604"/>
        <v/>
      </c>
    </row>
    <row r="3303" spans="1:22">
      <c r="A3303" s="2">
        <v>3278</v>
      </c>
      <c r="B3303" s="5">
        <v>40808</v>
      </c>
      <c r="C3303" s="17" t="str">
        <f t="shared" si="585"/>
        <v>Wed</v>
      </c>
      <c r="D3303" s="3">
        <f t="shared" si="586"/>
        <v>2015</v>
      </c>
      <c r="E3303" s="3">
        <f t="shared" si="587"/>
        <v>9</v>
      </c>
      <c r="G3303" s="23">
        <f t="shared" si="575"/>
        <v>93.079999999999913</v>
      </c>
      <c r="K3303" s="1" t="str">
        <f t="shared" si="599"/>
        <v/>
      </c>
      <c r="L3303" s="22" t="str">
        <f t="shared" si="600"/>
        <v/>
      </c>
      <c r="M3303" s="22" t="str">
        <f t="shared" si="601"/>
        <v/>
      </c>
      <c r="O3303" s="3">
        <v>0</v>
      </c>
      <c r="P3303" s="3">
        <v>1</v>
      </c>
      <c r="R3303" s="4" t="str">
        <f t="shared" si="595"/>
        <v/>
      </c>
      <c r="T3303" s="24" t="str">
        <f t="shared" si="602"/>
        <v/>
      </c>
      <c r="U3303" s="24" t="str">
        <f t="shared" si="603"/>
        <v/>
      </c>
      <c r="V3303" s="24" t="str">
        <f t="shared" si="604"/>
        <v/>
      </c>
    </row>
    <row r="3304" spans="1:22">
      <c r="A3304" s="2">
        <v>3279</v>
      </c>
      <c r="B3304" s="5">
        <v>40809</v>
      </c>
      <c r="C3304" s="17" t="str">
        <f t="shared" si="585"/>
        <v>Thu</v>
      </c>
      <c r="D3304" s="3">
        <f t="shared" si="586"/>
        <v>2015</v>
      </c>
      <c r="E3304" s="3">
        <f t="shared" si="587"/>
        <v>9</v>
      </c>
      <c r="G3304" s="23">
        <f t="shared" si="575"/>
        <v>93.019999999999911</v>
      </c>
      <c r="K3304" s="1" t="str">
        <f t="shared" si="599"/>
        <v/>
      </c>
      <c r="L3304" s="22" t="str">
        <f t="shared" si="600"/>
        <v/>
      </c>
      <c r="M3304" s="22" t="str">
        <f t="shared" si="601"/>
        <v/>
      </c>
      <c r="O3304" s="3">
        <v>0</v>
      </c>
      <c r="P3304" s="3">
        <v>1</v>
      </c>
      <c r="R3304" s="4" t="str">
        <f t="shared" si="595"/>
        <v/>
      </c>
      <c r="T3304" s="24" t="str">
        <f t="shared" si="602"/>
        <v/>
      </c>
      <c r="U3304" s="24" t="str">
        <f t="shared" si="603"/>
        <v/>
      </c>
      <c r="V3304" s="24" t="str">
        <f t="shared" si="604"/>
        <v/>
      </c>
    </row>
    <row r="3305" spans="1:22">
      <c r="A3305" s="2">
        <v>3280</v>
      </c>
      <c r="B3305" s="5">
        <v>40810</v>
      </c>
      <c r="C3305" s="17" t="str">
        <f t="shared" si="585"/>
        <v>Fri</v>
      </c>
      <c r="D3305" s="3">
        <f t="shared" si="586"/>
        <v>2015</v>
      </c>
      <c r="E3305" s="3">
        <f t="shared" si="587"/>
        <v>9</v>
      </c>
      <c r="G3305" s="23">
        <f t="shared" si="575"/>
        <v>92.959999999999908</v>
      </c>
      <c r="K3305" s="1" t="str">
        <f t="shared" si="599"/>
        <v/>
      </c>
      <c r="L3305" s="22" t="str">
        <f t="shared" si="600"/>
        <v/>
      </c>
      <c r="M3305" s="22" t="str">
        <f t="shared" si="601"/>
        <v/>
      </c>
      <c r="O3305" s="3">
        <v>0</v>
      </c>
      <c r="P3305" s="3">
        <v>1</v>
      </c>
      <c r="R3305" s="4" t="str">
        <f t="shared" si="595"/>
        <v/>
      </c>
      <c r="T3305" s="24" t="str">
        <f t="shared" si="602"/>
        <v/>
      </c>
      <c r="U3305" s="24" t="str">
        <f t="shared" si="603"/>
        <v/>
      </c>
      <c r="V3305" s="24" t="str">
        <f t="shared" si="604"/>
        <v/>
      </c>
    </row>
    <row r="3306" spans="1:22">
      <c r="A3306" s="2">
        <v>3281</v>
      </c>
      <c r="B3306" s="5">
        <v>40811</v>
      </c>
      <c r="C3306" s="17" t="str">
        <f t="shared" si="585"/>
        <v>Sat</v>
      </c>
      <c r="D3306" s="3">
        <f t="shared" si="586"/>
        <v>2015</v>
      </c>
      <c r="E3306" s="3">
        <f t="shared" si="587"/>
        <v>9</v>
      </c>
      <c r="G3306" s="23">
        <f t="shared" si="575"/>
        <v>92.899999999999906</v>
      </c>
      <c r="K3306" s="1" t="str">
        <f t="shared" si="599"/>
        <v/>
      </c>
      <c r="L3306" s="22" t="str">
        <f t="shared" si="600"/>
        <v/>
      </c>
      <c r="M3306" s="22" t="str">
        <f t="shared" si="601"/>
        <v/>
      </c>
      <c r="O3306" s="3">
        <v>0</v>
      </c>
      <c r="P3306" s="3">
        <v>1</v>
      </c>
      <c r="R3306" s="4" t="str">
        <f t="shared" si="595"/>
        <v/>
      </c>
      <c r="T3306" s="24" t="str">
        <f t="shared" si="602"/>
        <v/>
      </c>
      <c r="U3306" s="24" t="str">
        <f t="shared" si="603"/>
        <v/>
      </c>
      <c r="V3306" s="24" t="str">
        <f t="shared" si="604"/>
        <v/>
      </c>
    </row>
    <row r="3307" spans="1:22">
      <c r="A3307" s="2">
        <v>3282</v>
      </c>
      <c r="B3307" s="5">
        <v>40812</v>
      </c>
      <c r="C3307" s="17" t="str">
        <f t="shared" si="585"/>
        <v>Sun</v>
      </c>
      <c r="D3307" s="3">
        <f t="shared" si="586"/>
        <v>2015</v>
      </c>
      <c r="E3307" s="3">
        <f t="shared" si="587"/>
        <v>9</v>
      </c>
      <c r="G3307" s="23">
        <f t="shared" si="575"/>
        <v>92.839999999999904</v>
      </c>
      <c r="K3307" s="1" t="str">
        <f t="shared" si="599"/>
        <v/>
      </c>
      <c r="L3307" s="22" t="str">
        <f t="shared" si="600"/>
        <v/>
      </c>
      <c r="M3307" s="22" t="str">
        <f t="shared" si="601"/>
        <v/>
      </c>
      <c r="O3307" s="3">
        <v>0</v>
      </c>
      <c r="P3307" s="3">
        <v>1</v>
      </c>
      <c r="R3307" s="4" t="str">
        <f t="shared" si="595"/>
        <v/>
      </c>
      <c r="T3307" s="24" t="str">
        <f t="shared" si="602"/>
        <v/>
      </c>
      <c r="U3307" s="24" t="str">
        <f t="shared" si="603"/>
        <v/>
      </c>
      <c r="V3307" s="24" t="str">
        <f t="shared" si="604"/>
        <v/>
      </c>
    </row>
    <row r="3308" spans="1:22">
      <c r="A3308" s="2">
        <v>3283</v>
      </c>
      <c r="B3308" s="5">
        <v>40813</v>
      </c>
      <c r="C3308" s="17" t="str">
        <f t="shared" si="585"/>
        <v>Mon</v>
      </c>
      <c r="D3308" s="3">
        <f t="shared" si="586"/>
        <v>2015</v>
      </c>
      <c r="E3308" s="3">
        <f t="shared" si="587"/>
        <v>9</v>
      </c>
      <c r="G3308" s="23">
        <f t="shared" si="575"/>
        <v>92.779999999999902</v>
      </c>
      <c r="H3308" s="1">
        <v>94.6</v>
      </c>
      <c r="I3308" s="2">
        <v>101</v>
      </c>
      <c r="J3308" s="2">
        <v>105</v>
      </c>
      <c r="K3308" s="1">
        <f t="shared" si="599"/>
        <v>26.765504753282027</v>
      </c>
      <c r="L3308" s="22">
        <f t="shared" si="600"/>
        <v>0.96190476190476193</v>
      </c>
      <c r="M3308" s="22">
        <f t="shared" si="601"/>
        <v>0.53723404255319152</v>
      </c>
      <c r="O3308" s="3">
        <v>0</v>
      </c>
      <c r="P3308" s="3">
        <v>0</v>
      </c>
      <c r="R3308" s="4">
        <f t="shared" si="595"/>
        <v>23.800617451167629</v>
      </c>
      <c r="T3308" s="24" t="str">
        <f t="shared" si="602"/>
        <v/>
      </c>
      <c r="U3308" s="24" t="str">
        <f t="shared" si="603"/>
        <v/>
      </c>
      <c r="V3308" s="24" t="str">
        <f t="shared" si="604"/>
        <v/>
      </c>
    </row>
    <row r="3309" spans="1:22">
      <c r="A3309" s="2">
        <v>3284</v>
      </c>
      <c r="B3309" s="5">
        <v>40814</v>
      </c>
      <c r="C3309" s="17" t="str">
        <f t="shared" si="585"/>
        <v>Tue</v>
      </c>
      <c r="D3309" s="3">
        <f t="shared" si="586"/>
        <v>2015</v>
      </c>
      <c r="E3309" s="3">
        <f t="shared" si="587"/>
        <v>9</v>
      </c>
      <c r="G3309" s="23">
        <f t="shared" si="575"/>
        <v>92.719999999999899</v>
      </c>
      <c r="H3309" s="1">
        <v>94.5</v>
      </c>
      <c r="I3309" s="2">
        <v>102</v>
      </c>
      <c r="J3309" s="2">
        <v>105</v>
      </c>
      <c r="K3309" s="1">
        <f t="shared" si="599"/>
        <v>26.73721140787687</v>
      </c>
      <c r="L3309" s="22">
        <f t="shared" si="600"/>
        <v>0.97142857142857142</v>
      </c>
      <c r="M3309" s="22">
        <f t="shared" si="601"/>
        <v>0.54255319148936165</v>
      </c>
      <c r="O3309" s="3">
        <v>0</v>
      </c>
      <c r="P3309" s="3">
        <v>1</v>
      </c>
      <c r="R3309" s="4">
        <f t="shared" si="595"/>
        <v>24.620367151075822</v>
      </c>
      <c r="T3309" s="24" t="str">
        <f t="shared" si="602"/>
        <v/>
      </c>
      <c r="U3309" s="24" t="str">
        <f t="shared" si="603"/>
        <v/>
      </c>
      <c r="V3309" s="24" t="str">
        <f t="shared" si="604"/>
        <v/>
      </c>
    </row>
    <row r="3310" spans="1:22">
      <c r="A3310" s="2">
        <v>3285</v>
      </c>
      <c r="B3310" s="5">
        <v>40815</v>
      </c>
      <c r="C3310" s="17" t="str">
        <f t="shared" si="585"/>
        <v>Wed</v>
      </c>
      <c r="D3310" s="3">
        <f t="shared" si="586"/>
        <v>2015</v>
      </c>
      <c r="E3310" s="3">
        <f t="shared" si="587"/>
        <v>9</v>
      </c>
      <c r="G3310" s="23">
        <f t="shared" si="575"/>
        <v>92.659999999999897</v>
      </c>
      <c r="H3310" s="1">
        <v>93.9</v>
      </c>
      <c r="I3310" s="2">
        <v>102</v>
      </c>
      <c r="J3310" s="2">
        <v>105</v>
      </c>
      <c r="K3310" s="1">
        <f t="shared" si="599"/>
        <v>26.567451335445906</v>
      </c>
      <c r="L3310" s="22">
        <f t="shared" si="600"/>
        <v>0.97142857142857142</v>
      </c>
      <c r="M3310" s="22">
        <f t="shared" si="601"/>
        <v>0.54255319148936165</v>
      </c>
      <c r="O3310" s="3">
        <v>0</v>
      </c>
      <c r="P3310" s="3">
        <v>2</v>
      </c>
      <c r="R3310" s="4">
        <f t="shared" si="595"/>
        <v>24.830081957152981</v>
      </c>
      <c r="T3310" s="24" t="str">
        <f t="shared" si="602"/>
        <v/>
      </c>
      <c r="U3310" s="24" t="str">
        <f t="shared" si="603"/>
        <v/>
      </c>
      <c r="V3310" s="24" t="str">
        <f t="shared" si="604"/>
        <v/>
      </c>
    </row>
    <row r="3311" spans="1:22">
      <c r="A3311" s="2">
        <v>3286</v>
      </c>
      <c r="B3311" s="5">
        <v>40816</v>
      </c>
      <c r="C3311" s="17" t="str">
        <f t="shared" si="585"/>
        <v>Thu</v>
      </c>
      <c r="D3311" s="3">
        <f t="shared" si="586"/>
        <v>2015</v>
      </c>
      <c r="E3311" s="3">
        <f t="shared" si="587"/>
        <v>10</v>
      </c>
      <c r="G3311" s="23">
        <f t="shared" si="575"/>
        <v>92.599999999999895</v>
      </c>
      <c r="H3311" s="1">
        <v>94.8</v>
      </c>
      <c r="I3311" s="2">
        <v>102</v>
      </c>
      <c r="J3311" s="2">
        <v>105</v>
      </c>
      <c r="K3311" s="1">
        <f t="shared" si="599"/>
        <v>26.822091444092351</v>
      </c>
      <c r="L3311" s="22">
        <f t="shared" si="600"/>
        <v>0.97142857142857142</v>
      </c>
      <c r="M3311" s="22">
        <f t="shared" si="601"/>
        <v>0.54255319148936165</v>
      </c>
      <c r="O3311" s="3">
        <v>0</v>
      </c>
      <c r="P3311" s="3">
        <v>1</v>
      </c>
      <c r="R3311" s="4">
        <f t="shared" si="595"/>
        <v>24.516505229711658</v>
      </c>
      <c r="T3311" s="24" t="str">
        <f t="shared" si="602"/>
        <v/>
      </c>
      <c r="U3311" s="24" t="str">
        <f t="shared" si="603"/>
        <v/>
      </c>
      <c r="V3311" s="24" t="str">
        <f t="shared" si="604"/>
        <v/>
      </c>
    </row>
    <row r="3312" spans="1:22">
      <c r="A3312" s="2">
        <v>3287</v>
      </c>
      <c r="B3312" s="5">
        <v>40817</v>
      </c>
      <c r="C3312" s="17" t="str">
        <f t="shared" si="585"/>
        <v>Fri</v>
      </c>
      <c r="D3312" s="3">
        <f t="shared" si="586"/>
        <v>2015</v>
      </c>
      <c r="E3312" s="3">
        <f t="shared" si="587"/>
        <v>10</v>
      </c>
      <c r="G3312" s="23">
        <f t="shared" si="575"/>
        <v>92.539999999999893</v>
      </c>
      <c r="K3312" s="1" t="str">
        <f t="shared" si="599"/>
        <v/>
      </c>
      <c r="L3312" s="22" t="str">
        <f t="shared" si="600"/>
        <v/>
      </c>
      <c r="M3312" s="22" t="str">
        <f t="shared" si="601"/>
        <v/>
      </c>
      <c r="O3312" s="3">
        <v>1</v>
      </c>
      <c r="P3312" s="3">
        <v>3</v>
      </c>
      <c r="R3312" s="4" t="str">
        <f t="shared" si="595"/>
        <v/>
      </c>
      <c r="T3312" s="24" t="str">
        <f t="shared" si="602"/>
        <v/>
      </c>
      <c r="U3312" s="24" t="str">
        <f t="shared" si="603"/>
        <v/>
      </c>
      <c r="V3312" s="24" t="str">
        <f t="shared" si="604"/>
        <v/>
      </c>
    </row>
    <row r="3313" spans="1:22">
      <c r="A3313" s="2">
        <v>3288</v>
      </c>
      <c r="B3313" s="5">
        <v>40818</v>
      </c>
      <c r="C3313" s="17" t="str">
        <f t="shared" si="585"/>
        <v>Sat</v>
      </c>
      <c r="D3313" s="3">
        <f t="shared" si="586"/>
        <v>2015</v>
      </c>
      <c r="E3313" s="3">
        <f t="shared" si="587"/>
        <v>10</v>
      </c>
      <c r="G3313" s="23">
        <f t="shared" si="575"/>
        <v>92.47999999999989</v>
      </c>
      <c r="K3313" s="1" t="str">
        <f t="shared" si="599"/>
        <v/>
      </c>
      <c r="L3313" s="22" t="str">
        <f t="shared" si="600"/>
        <v/>
      </c>
      <c r="M3313" s="22" t="str">
        <f t="shared" si="601"/>
        <v/>
      </c>
      <c r="O3313" s="3">
        <v>1</v>
      </c>
      <c r="P3313" s="3">
        <v>3</v>
      </c>
      <c r="R3313" s="4" t="str">
        <f t="shared" si="595"/>
        <v/>
      </c>
      <c r="T3313" s="24" t="str">
        <f t="shared" si="602"/>
        <v/>
      </c>
      <c r="U3313" s="24" t="str">
        <f t="shared" si="603"/>
        <v/>
      </c>
      <c r="V3313" s="24" t="str">
        <f t="shared" si="604"/>
        <v/>
      </c>
    </row>
    <row r="3314" spans="1:22">
      <c r="A3314" s="2">
        <v>3289</v>
      </c>
      <c r="B3314" s="5">
        <v>40819</v>
      </c>
      <c r="C3314" s="17" t="str">
        <f t="shared" si="585"/>
        <v>Sun</v>
      </c>
      <c r="D3314" s="3">
        <f t="shared" si="586"/>
        <v>2015</v>
      </c>
      <c r="E3314" s="3">
        <f t="shared" si="587"/>
        <v>10</v>
      </c>
      <c r="G3314" s="23">
        <f t="shared" si="575"/>
        <v>92.419999999999888</v>
      </c>
      <c r="K3314" s="1" t="str">
        <f t="shared" si="599"/>
        <v/>
      </c>
      <c r="L3314" s="22" t="str">
        <f t="shared" si="600"/>
        <v/>
      </c>
      <c r="M3314" s="22" t="str">
        <f t="shared" si="601"/>
        <v/>
      </c>
      <c r="O3314" s="3">
        <v>0</v>
      </c>
      <c r="P3314" s="3">
        <v>2</v>
      </c>
      <c r="R3314" s="4" t="str">
        <f t="shared" si="595"/>
        <v/>
      </c>
      <c r="T3314" s="24" t="str">
        <f t="shared" si="602"/>
        <v/>
      </c>
      <c r="U3314" s="24" t="str">
        <f t="shared" si="603"/>
        <v/>
      </c>
      <c r="V3314" s="24" t="str">
        <f t="shared" si="604"/>
        <v/>
      </c>
    </row>
    <row r="3315" spans="1:22">
      <c r="A3315" s="2">
        <v>3290</v>
      </c>
      <c r="B3315" s="5">
        <v>40820</v>
      </c>
      <c r="C3315" s="17" t="str">
        <f t="shared" si="585"/>
        <v>Mon</v>
      </c>
      <c r="D3315" s="3">
        <f t="shared" si="586"/>
        <v>2015</v>
      </c>
      <c r="E3315" s="3">
        <f t="shared" si="587"/>
        <v>10</v>
      </c>
      <c r="G3315" s="23">
        <f t="shared" si="575"/>
        <v>92.359999999999886</v>
      </c>
      <c r="H3315" s="1">
        <v>94.3</v>
      </c>
      <c r="I3315" s="2">
        <v>101</v>
      </c>
      <c r="J3315" s="2">
        <v>105</v>
      </c>
      <c r="K3315" s="1">
        <f t="shared" si="599"/>
        <v>26.680624717066546</v>
      </c>
      <c r="L3315" s="22">
        <f t="shared" si="600"/>
        <v>0.96190476190476193</v>
      </c>
      <c r="M3315" s="22">
        <f t="shared" si="601"/>
        <v>0.53723404255319152</v>
      </c>
      <c r="O3315" s="3">
        <v>1</v>
      </c>
      <c r="P3315" s="3">
        <v>1</v>
      </c>
      <c r="R3315" s="4">
        <f t="shared" si="595"/>
        <v>23.902422172645363</v>
      </c>
      <c r="T3315" s="24" t="str">
        <f t="shared" si="602"/>
        <v/>
      </c>
      <c r="U3315" s="24" t="str">
        <f t="shared" si="603"/>
        <v/>
      </c>
      <c r="V3315" s="24" t="str">
        <f t="shared" si="604"/>
        <v/>
      </c>
    </row>
    <row r="3316" spans="1:22">
      <c r="A3316" s="2">
        <v>3291</v>
      </c>
      <c r="B3316" s="5">
        <v>40821</v>
      </c>
      <c r="C3316" s="17" t="str">
        <f t="shared" si="585"/>
        <v>Tue</v>
      </c>
      <c r="D3316" s="3">
        <f t="shared" si="586"/>
        <v>2015</v>
      </c>
      <c r="E3316" s="3">
        <f t="shared" si="587"/>
        <v>10</v>
      </c>
      <c r="G3316" s="23">
        <f t="shared" si="575"/>
        <v>92.299999999999883</v>
      </c>
      <c r="H3316" s="1">
        <v>94.2</v>
      </c>
      <c r="I3316" s="2">
        <v>100</v>
      </c>
      <c r="J3316" s="2">
        <v>105</v>
      </c>
      <c r="K3316" s="1">
        <f t="shared" si="599"/>
        <v>26.652331371661386</v>
      </c>
      <c r="L3316" s="22">
        <f t="shared" si="600"/>
        <v>0.95238095238095233</v>
      </c>
      <c r="M3316" s="22">
        <f t="shared" si="601"/>
        <v>0.53191489361702127</v>
      </c>
      <c r="O3316" s="3">
        <v>0</v>
      </c>
      <c r="P3316" s="3">
        <v>1</v>
      </c>
      <c r="R3316" s="4">
        <f t="shared" si="595"/>
        <v>23.14811174080948</v>
      </c>
      <c r="T3316" s="24" t="str">
        <f t="shared" si="602"/>
        <v/>
      </c>
      <c r="U3316" s="24" t="str">
        <f t="shared" si="603"/>
        <v/>
      </c>
      <c r="V3316" s="24" t="str">
        <f t="shared" si="604"/>
        <v/>
      </c>
    </row>
    <row r="3317" spans="1:22">
      <c r="A3317" s="2">
        <v>3292</v>
      </c>
      <c r="B3317" s="5">
        <v>40822</v>
      </c>
      <c r="C3317" s="17" t="str">
        <f t="shared" si="585"/>
        <v>Wed</v>
      </c>
      <c r="D3317" s="3">
        <f t="shared" si="586"/>
        <v>2015</v>
      </c>
      <c r="E3317" s="3">
        <f t="shared" si="587"/>
        <v>10</v>
      </c>
      <c r="G3317" s="23">
        <f t="shared" si="575"/>
        <v>92.239999999999881</v>
      </c>
      <c r="H3317" s="1">
        <v>94</v>
      </c>
      <c r="I3317" s="2">
        <v>102</v>
      </c>
      <c r="J3317" s="2">
        <v>105</v>
      </c>
      <c r="K3317" s="1">
        <f t="shared" si="599"/>
        <v>26.595744680851066</v>
      </c>
      <c r="L3317" s="22">
        <f t="shared" si="600"/>
        <v>0.97142857142857142</v>
      </c>
      <c r="M3317" s="22">
        <f t="shared" si="601"/>
        <v>0.54255319148936165</v>
      </c>
      <c r="O3317" s="3">
        <v>0</v>
      </c>
      <c r="P3317" s="3">
        <v>1</v>
      </c>
      <c r="R3317" s="4">
        <f t="shared" si="595"/>
        <v>24.794943572092183</v>
      </c>
      <c r="T3317" s="24" t="str">
        <f t="shared" si="602"/>
        <v/>
      </c>
      <c r="U3317" s="24" t="str">
        <f t="shared" si="603"/>
        <v/>
      </c>
      <c r="V3317" s="24" t="str">
        <f t="shared" si="604"/>
        <v/>
      </c>
    </row>
    <row r="3318" spans="1:22">
      <c r="A3318" s="2">
        <v>3293</v>
      </c>
      <c r="B3318" s="5">
        <v>40823</v>
      </c>
      <c r="C3318" s="17" t="str">
        <f t="shared" si="585"/>
        <v>Thu</v>
      </c>
      <c r="D3318" s="3">
        <f t="shared" si="586"/>
        <v>2015</v>
      </c>
      <c r="E3318" s="3">
        <f t="shared" si="587"/>
        <v>10</v>
      </c>
      <c r="G3318" s="23">
        <f t="shared" si="575"/>
        <v>92.179999999999879</v>
      </c>
      <c r="H3318" s="1">
        <v>94.1</v>
      </c>
      <c r="I3318" s="2">
        <v>101</v>
      </c>
      <c r="J3318" s="2">
        <v>105</v>
      </c>
      <c r="K3318" s="1">
        <f t="shared" si="599"/>
        <v>26.624038026256226</v>
      </c>
      <c r="L3318" s="22">
        <f t="shared" si="600"/>
        <v>0.96190476190476193</v>
      </c>
      <c r="M3318" s="22">
        <f t="shared" si="601"/>
        <v>0.53723404255319152</v>
      </c>
      <c r="O3318" s="3">
        <v>1</v>
      </c>
      <c r="P3318" s="3">
        <v>1</v>
      </c>
      <c r="R3318" s="4">
        <f t="shared" si="595"/>
        <v>23.970652612969797</v>
      </c>
      <c r="T3318" s="24" t="str">
        <f t="shared" si="602"/>
        <v/>
      </c>
      <c r="U3318" s="24" t="str">
        <f t="shared" si="603"/>
        <v/>
      </c>
      <c r="V3318" s="24" t="str">
        <f t="shared" si="604"/>
        <v/>
      </c>
    </row>
    <row r="3319" spans="1:22">
      <c r="A3319" s="2">
        <v>3294</v>
      </c>
      <c r="B3319" s="5">
        <v>40824</v>
      </c>
      <c r="C3319" s="17" t="str">
        <f t="shared" si="585"/>
        <v>Fri</v>
      </c>
      <c r="D3319" s="3">
        <f t="shared" si="586"/>
        <v>2015</v>
      </c>
      <c r="E3319" s="3">
        <f t="shared" si="587"/>
        <v>10</v>
      </c>
      <c r="G3319" s="23">
        <f t="shared" si="575"/>
        <v>92.119999999999877</v>
      </c>
      <c r="H3319" s="1">
        <v>94.1</v>
      </c>
      <c r="I3319" s="2">
        <v>101</v>
      </c>
      <c r="J3319" s="2">
        <v>105</v>
      </c>
      <c r="K3319" s="1">
        <f t="shared" si="599"/>
        <v>26.624038026256226</v>
      </c>
      <c r="L3319" s="22">
        <f t="shared" si="600"/>
        <v>0.96190476190476193</v>
      </c>
      <c r="M3319" s="22">
        <f t="shared" si="601"/>
        <v>0.53723404255319152</v>
      </c>
      <c r="O3319" s="3">
        <v>0</v>
      </c>
      <c r="P3319" s="3">
        <v>3</v>
      </c>
      <c r="R3319" s="4">
        <f t="shared" si="595"/>
        <v>23.970652612969797</v>
      </c>
      <c r="T3319" s="24" t="str">
        <f t="shared" si="602"/>
        <v/>
      </c>
      <c r="U3319" s="24" t="str">
        <f t="shared" si="603"/>
        <v/>
      </c>
      <c r="V3319" s="24" t="str">
        <f t="shared" si="604"/>
        <v/>
      </c>
    </row>
    <row r="3320" spans="1:22">
      <c r="A3320" s="2">
        <v>3295</v>
      </c>
      <c r="B3320" s="5">
        <v>40825</v>
      </c>
      <c r="C3320" s="17" t="str">
        <f t="shared" si="585"/>
        <v>Sat</v>
      </c>
      <c r="D3320" s="3">
        <f t="shared" si="586"/>
        <v>2015</v>
      </c>
      <c r="E3320" s="3">
        <f t="shared" si="587"/>
        <v>10</v>
      </c>
      <c r="G3320" s="23">
        <f t="shared" si="575"/>
        <v>92.059999999999874</v>
      </c>
      <c r="K3320" s="1" t="str">
        <f t="shared" si="599"/>
        <v/>
      </c>
      <c r="L3320" s="22" t="str">
        <f t="shared" si="600"/>
        <v/>
      </c>
      <c r="M3320" s="22" t="str">
        <f t="shared" si="601"/>
        <v/>
      </c>
      <c r="O3320" s="3">
        <v>1</v>
      </c>
      <c r="P3320" s="3">
        <v>3</v>
      </c>
      <c r="R3320" s="4" t="str">
        <f t="shared" si="595"/>
        <v/>
      </c>
      <c r="T3320" s="24" t="str">
        <f t="shared" si="602"/>
        <v/>
      </c>
      <c r="U3320" s="24" t="str">
        <f t="shared" si="603"/>
        <v/>
      </c>
      <c r="V3320" s="24" t="str">
        <f t="shared" si="604"/>
        <v/>
      </c>
    </row>
    <row r="3321" spans="1:22">
      <c r="A3321" s="2">
        <v>3296</v>
      </c>
      <c r="B3321" s="5">
        <v>40826</v>
      </c>
      <c r="C3321" s="17" t="str">
        <f t="shared" si="585"/>
        <v>Sun</v>
      </c>
      <c r="D3321" s="3">
        <f t="shared" si="586"/>
        <v>2015</v>
      </c>
      <c r="E3321" s="3">
        <f t="shared" si="587"/>
        <v>10</v>
      </c>
      <c r="G3321" s="23">
        <f t="shared" ref="G3321:G3371" si="605">G3320-0.06</f>
        <v>91.999999999999872</v>
      </c>
      <c r="K3321" s="1" t="str">
        <f t="shared" si="599"/>
        <v/>
      </c>
      <c r="L3321" s="22" t="str">
        <f t="shared" si="600"/>
        <v/>
      </c>
      <c r="M3321" s="22" t="str">
        <f t="shared" si="601"/>
        <v/>
      </c>
      <c r="O3321" s="3">
        <v>0</v>
      </c>
      <c r="P3321" s="3">
        <v>3</v>
      </c>
      <c r="R3321" s="4" t="str">
        <f t="shared" si="595"/>
        <v/>
      </c>
      <c r="T3321" s="24" t="str">
        <f t="shared" si="602"/>
        <v/>
      </c>
      <c r="U3321" s="24" t="str">
        <f t="shared" si="603"/>
        <v/>
      </c>
      <c r="V3321" s="24" t="str">
        <f t="shared" si="604"/>
        <v/>
      </c>
    </row>
    <row r="3322" spans="1:22">
      <c r="A3322" s="2">
        <v>3297</v>
      </c>
      <c r="B3322" s="5">
        <v>40827</v>
      </c>
      <c r="C3322" s="17" t="str">
        <f t="shared" ref="C3322:C3385" si="606">TEXT(B3322,"ddd")</f>
        <v>Mon</v>
      </c>
      <c r="D3322" s="3">
        <f t="shared" ref="D3322:D3385" si="607">YEAR(B3322)</f>
        <v>2015</v>
      </c>
      <c r="E3322" s="3">
        <f t="shared" ref="E3322:E3385" si="608">MONTH(B3322)</f>
        <v>10</v>
      </c>
      <c r="G3322" s="23">
        <f t="shared" si="605"/>
        <v>91.93999999999987</v>
      </c>
      <c r="H3322" s="1">
        <v>95</v>
      </c>
      <c r="I3322" s="2">
        <v>101</v>
      </c>
      <c r="J3322" s="2">
        <v>106</v>
      </c>
      <c r="K3322" s="1">
        <f t="shared" si="599"/>
        <v>26.878678134902671</v>
      </c>
      <c r="L3322" s="22">
        <f t="shared" si="600"/>
        <v>0.95283018867924529</v>
      </c>
      <c r="M3322" s="22">
        <f t="shared" si="601"/>
        <v>0.53723404255319152</v>
      </c>
      <c r="O3322" s="3">
        <v>0</v>
      </c>
      <c r="P3322" s="3">
        <v>0</v>
      </c>
      <c r="R3322" s="4">
        <f t="shared" si="595"/>
        <v>23.665878009267971</v>
      </c>
      <c r="T3322" s="24" t="str">
        <f t="shared" si="602"/>
        <v/>
      </c>
      <c r="U3322" s="24" t="str">
        <f t="shared" si="603"/>
        <v/>
      </c>
      <c r="V3322" s="24" t="str">
        <f t="shared" si="604"/>
        <v/>
      </c>
    </row>
    <row r="3323" spans="1:22">
      <c r="A3323" s="2">
        <v>3298</v>
      </c>
      <c r="B3323" s="5">
        <v>40828</v>
      </c>
      <c r="C3323" s="17" t="str">
        <f t="shared" si="606"/>
        <v>Tue</v>
      </c>
      <c r="D3323" s="3">
        <f t="shared" si="607"/>
        <v>2015</v>
      </c>
      <c r="E3323" s="3">
        <f t="shared" si="608"/>
        <v>10</v>
      </c>
      <c r="G3323" s="23">
        <f t="shared" si="605"/>
        <v>91.879999999999868</v>
      </c>
      <c r="H3323" s="1">
        <v>94.5</v>
      </c>
      <c r="I3323" s="2">
        <v>101</v>
      </c>
      <c r="J3323" s="2">
        <v>105</v>
      </c>
      <c r="K3323" s="1">
        <f t="shared" si="599"/>
        <v>26.73721140787687</v>
      </c>
      <c r="L3323" s="22">
        <f t="shared" si="600"/>
        <v>0.96190476190476193</v>
      </c>
      <c r="M3323" s="22">
        <f t="shared" si="601"/>
        <v>0.53723404255319152</v>
      </c>
      <c r="O3323" s="3">
        <v>0</v>
      </c>
      <c r="P3323" s="3">
        <v>1</v>
      </c>
      <c r="R3323" s="4">
        <f t="shared" si="595"/>
        <v>23.834480538417541</v>
      </c>
      <c r="T3323" s="24" t="str">
        <f t="shared" si="602"/>
        <v/>
      </c>
      <c r="U3323" s="24" t="str">
        <f t="shared" si="603"/>
        <v/>
      </c>
      <c r="V3323" s="24" t="str">
        <f t="shared" si="604"/>
        <v/>
      </c>
    </row>
    <row r="3324" spans="1:22">
      <c r="A3324" s="2">
        <v>3299</v>
      </c>
      <c r="B3324" s="5">
        <v>40829</v>
      </c>
      <c r="C3324" s="17" t="str">
        <f t="shared" si="606"/>
        <v>Wed</v>
      </c>
      <c r="D3324" s="3">
        <f t="shared" si="607"/>
        <v>2015</v>
      </c>
      <c r="E3324" s="3">
        <f t="shared" si="608"/>
        <v>10</v>
      </c>
      <c r="G3324" s="23">
        <f t="shared" si="605"/>
        <v>91.819999999999865</v>
      </c>
      <c r="H3324" s="1">
        <v>94.7</v>
      </c>
      <c r="I3324" s="2">
        <v>101</v>
      </c>
      <c r="J3324" s="2">
        <v>105</v>
      </c>
      <c r="K3324" s="1">
        <f t="shared" si="599"/>
        <v>26.793798098687191</v>
      </c>
      <c r="L3324" s="22">
        <f t="shared" si="600"/>
        <v>0.96190476190476193</v>
      </c>
      <c r="M3324" s="22">
        <f t="shared" si="601"/>
        <v>0.53723404255319152</v>
      </c>
      <c r="O3324" s="3">
        <v>0</v>
      </c>
      <c r="P3324" s="3">
        <v>1</v>
      </c>
      <c r="R3324" s="4">
        <f t="shared" si="595"/>
        <v>23.766825880469451</v>
      </c>
      <c r="T3324" s="24" t="str">
        <f t="shared" si="602"/>
        <v/>
      </c>
      <c r="U3324" s="24" t="str">
        <f t="shared" si="603"/>
        <v/>
      </c>
      <c r="V3324" s="24" t="str">
        <f t="shared" si="604"/>
        <v/>
      </c>
    </row>
    <row r="3325" spans="1:22">
      <c r="A3325" s="2">
        <v>3300</v>
      </c>
      <c r="B3325" s="5">
        <v>40830</v>
      </c>
      <c r="C3325" s="17" t="str">
        <f t="shared" si="606"/>
        <v>Thu</v>
      </c>
      <c r="D3325" s="3">
        <f t="shared" si="607"/>
        <v>2015</v>
      </c>
      <c r="E3325" s="3">
        <f t="shared" si="608"/>
        <v>10</v>
      </c>
      <c r="G3325" s="23">
        <f t="shared" si="605"/>
        <v>91.759999999999863</v>
      </c>
      <c r="H3325" s="1">
        <v>94</v>
      </c>
      <c r="I3325" s="2">
        <v>101</v>
      </c>
      <c r="J3325" s="2">
        <v>105</v>
      </c>
      <c r="K3325" s="1">
        <f t="shared" si="599"/>
        <v>26.595744680851066</v>
      </c>
      <c r="L3325" s="22">
        <f t="shared" si="600"/>
        <v>0.96190476190476193</v>
      </c>
      <c r="M3325" s="22">
        <f t="shared" si="601"/>
        <v>0.53723404255319152</v>
      </c>
      <c r="O3325" s="3">
        <v>0</v>
      </c>
      <c r="P3325" s="3">
        <v>5</v>
      </c>
      <c r="R3325" s="4">
        <f t="shared" si="595"/>
        <v>24.004876711494234</v>
      </c>
      <c r="T3325" s="24" t="str">
        <f t="shared" si="602"/>
        <v/>
      </c>
      <c r="U3325" s="24" t="str">
        <f t="shared" si="603"/>
        <v/>
      </c>
      <c r="V3325" s="24" t="str">
        <f t="shared" si="604"/>
        <v/>
      </c>
    </row>
    <row r="3326" spans="1:22">
      <c r="A3326" s="2">
        <v>3301</v>
      </c>
      <c r="B3326" s="5">
        <v>40831</v>
      </c>
      <c r="C3326" s="17" t="str">
        <f t="shared" si="606"/>
        <v>Fri</v>
      </c>
      <c r="D3326" s="3">
        <f t="shared" si="607"/>
        <v>2015</v>
      </c>
      <c r="E3326" s="3">
        <f t="shared" si="608"/>
        <v>10</v>
      </c>
      <c r="G3326" s="23">
        <f t="shared" si="605"/>
        <v>91.699999999999861</v>
      </c>
      <c r="H3326" s="1">
        <v>94.4</v>
      </c>
      <c r="I3326" s="2">
        <v>101</v>
      </c>
      <c r="J3326" s="2">
        <v>105</v>
      </c>
      <c r="K3326" s="1">
        <f t="shared" si="599"/>
        <v>26.70891806247171</v>
      </c>
      <c r="L3326" s="22">
        <f t="shared" si="600"/>
        <v>0.96190476190476193</v>
      </c>
      <c r="M3326" s="22">
        <f t="shared" si="601"/>
        <v>0.53723404255319152</v>
      </c>
      <c r="O3326" s="3">
        <v>1</v>
      </c>
      <c r="P3326" s="3">
        <v>2</v>
      </c>
      <c r="R3326" s="4">
        <f t="shared" si="595"/>
        <v>23.868415369496372</v>
      </c>
      <c r="T3326" s="24" t="str">
        <f t="shared" si="602"/>
        <v/>
      </c>
      <c r="U3326" s="24" t="str">
        <f t="shared" si="603"/>
        <v/>
      </c>
      <c r="V3326" s="24" t="str">
        <f t="shared" si="604"/>
        <v/>
      </c>
    </row>
    <row r="3327" spans="1:22">
      <c r="A3327" s="2">
        <v>3302</v>
      </c>
      <c r="B3327" s="5">
        <v>40832</v>
      </c>
      <c r="C3327" s="17" t="str">
        <f t="shared" si="606"/>
        <v>Sat</v>
      </c>
      <c r="D3327" s="3">
        <f t="shared" si="607"/>
        <v>2015</v>
      </c>
      <c r="E3327" s="3">
        <f t="shared" si="608"/>
        <v>10</v>
      </c>
      <c r="G3327" s="23">
        <f t="shared" si="605"/>
        <v>91.639999999999858</v>
      </c>
      <c r="H3327" s="1">
        <v>94.4</v>
      </c>
      <c r="I3327" s="2">
        <v>101</v>
      </c>
      <c r="J3327" s="2">
        <v>105</v>
      </c>
      <c r="K3327" s="1">
        <f t="shared" si="599"/>
        <v>26.70891806247171</v>
      </c>
      <c r="L3327" s="22">
        <f t="shared" si="600"/>
        <v>0.96190476190476193</v>
      </c>
      <c r="M3327" s="22">
        <f t="shared" si="601"/>
        <v>0.53723404255319152</v>
      </c>
      <c r="O3327" s="3">
        <v>0</v>
      </c>
      <c r="P3327" s="3">
        <v>2</v>
      </c>
      <c r="R3327" s="4">
        <f t="shared" si="595"/>
        <v>23.868415369496372</v>
      </c>
      <c r="T3327" s="24" t="str">
        <f t="shared" si="602"/>
        <v/>
      </c>
      <c r="U3327" s="24" t="str">
        <f t="shared" si="603"/>
        <v/>
      </c>
      <c r="V3327" s="24" t="str">
        <f t="shared" si="604"/>
        <v/>
      </c>
    </row>
    <row r="3328" spans="1:22">
      <c r="A3328" s="2">
        <v>3303</v>
      </c>
      <c r="B3328" s="5">
        <v>40833</v>
      </c>
      <c r="C3328" s="17" t="str">
        <f t="shared" si="606"/>
        <v>Sun</v>
      </c>
      <c r="D3328" s="3">
        <f t="shared" si="607"/>
        <v>2015</v>
      </c>
      <c r="E3328" s="3">
        <f t="shared" si="608"/>
        <v>10</v>
      </c>
      <c r="G3328" s="23">
        <f t="shared" si="605"/>
        <v>91.579999999999856</v>
      </c>
      <c r="K3328" s="1" t="str">
        <f t="shared" si="599"/>
        <v/>
      </c>
      <c r="L3328" s="22" t="str">
        <f t="shared" si="600"/>
        <v/>
      </c>
      <c r="M3328" s="22" t="str">
        <f t="shared" si="601"/>
        <v/>
      </c>
      <c r="O3328" s="3">
        <v>0</v>
      </c>
      <c r="R3328" s="4" t="str">
        <f t="shared" si="595"/>
        <v/>
      </c>
      <c r="T3328" s="24" t="str">
        <f t="shared" si="602"/>
        <v/>
      </c>
      <c r="U3328" s="24" t="str">
        <f t="shared" si="603"/>
        <v/>
      </c>
      <c r="V3328" s="24" t="str">
        <f t="shared" si="604"/>
        <v/>
      </c>
    </row>
    <row r="3329" spans="1:22">
      <c r="A3329" s="2">
        <v>3304</v>
      </c>
      <c r="B3329" s="5">
        <v>40834</v>
      </c>
      <c r="C3329" s="17" t="str">
        <f t="shared" si="606"/>
        <v>Mon</v>
      </c>
      <c r="D3329" s="3">
        <f t="shared" si="607"/>
        <v>2015</v>
      </c>
      <c r="E3329" s="3">
        <f t="shared" si="608"/>
        <v>10</v>
      </c>
      <c r="G3329" s="23">
        <f t="shared" si="605"/>
        <v>91.519999999999854</v>
      </c>
      <c r="K3329" s="1" t="str">
        <f t="shared" si="599"/>
        <v/>
      </c>
      <c r="L3329" s="22" t="str">
        <f t="shared" si="600"/>
        <v/>
      </c>
      <c r="M3329" s="22" t="str">
        <f t="shared" si="601"/>
        <v/>
      </c>
      <c r="O3329" s="3">
        <v>1</v>
      </c>
      <c r="R3329" s="4" t="str">
        <f t="shared" si="595"/>
        <v/>
      </c>
      <c r="T3329" s="24" t="str">
        <f t="shared" si="602"/>
        <v/>
      </c>
      <c r="U3329" s="24" t="str">
        <f t="shared" si="603"/>
        <v/>
      </c>
      <c r="V3329" s="24" t="str">
        <f t="shared" si="604"/>
        <v/>
      </c>
    </row>
    <row r="3330" spans="1:22">
      <c r="A3330" s="2">
        <v>3305</v>
      </c>
      <c r="B3330" s="5">
        <v>40835</v>
      </c>
      <c r="C3330" s="17" t="str">
        <f t="shared" si="606"/>
        <v>Tue</v>
      </c>
      <c r="D3330" s="3">
        <f t="shared" si="607"/>
        <v>2015</v>
      </c>
      <c r="E3330" s="3">
        <f t="shared" si="608"/>
        <v>10</v>
      </c>
      <c r="G3330" s="23">
        <f t="shared" si="605"/>
        <v>91.459999999999852</v>
      </c>
      <c r="K3330" s="1" t="str">
        <f t="shared" si="599"/>
        <v/>
      </c>
      <c r="L3330" s="22" t="str">
        <f t="shared" si="600"/>
        <v/>
      </c>
      <c r="M3330" s="22" t="str">
        <f t="shared" si="601"/>
        <v/>
      </c>
      <c r="O3330" s="3">
        <v>0</v>
      </c>
      <c r="R3330" s="4" t="str">
        <f t="shared" si="595"/>
        <v/>
      </c>
      <c r="T3330" s="24" t="str">
        <f t="shared" si="602"/>
        <v/>
      </c>
      <c r="U3330" s="24" t="str">
        <f t="shared" si="603"/>
        <v/>
      </c>
      <c r="V3330" s="24" t="str">
        <f t="shared" si="604"/>
        <v/>
      </c>
    </row>
    <row r="3331" spans="1:22">
      <c r="A3331" s="2">
        <v>3306</v>
      </c>
      <c r="B3331" s="5">
        <v>40836</v>
      </c>
      <c r="C3331" s="17" t="str">
        <f t="shared" si="606"/>
        <v>Wed</v>
      </c>
      <c r="D3331" s="3">
        <f t="shared" si="607"/>
        <v>2015</v>
      </c>
      <c r="E3331" s="3">
        <f t="shared" si="608"/>
        <v>10</v>
      </c>
      <c r="G3331" s="23">
        <f t="shared" si="605"/>
        <v>91.399999999999849</v>
      </c>
      <c r="K3331" s="1" t="str">
        <f t="shared" si="599"/>
        <v/>
      </c>
      <c r="L3331" s="22" t="str">
        <f t="shared" si="600"/>
        <v/>
      </c>
      <c r="M3331" s="22" t="str">
        <f t="shared" si="601"/>
        <v/>
      </c>
      <c r="O3331" s="3">
        <v>0</v>
      </c>
      <c r="R3331" s="4" t="str">
        <f t="shared" si="595"/>
        <v/>
      </c>
      <c r="T3331" s="24" t="str">
        <f t="shared" si="602"/>
        <v/>
      </c>
      <c r="U3331" s="24" t="str">
        <f t="shared" si="603"/>
        <v/>
      </c>
      <c r="V3331" s="24" t="str">
        <f t="shared" si="604"/>
        <v/>
      </c>
    </row>
    <row r="3332" spans="1:22">
      <c r="A3332" s="2">
        <v>3307</v>
      </c>
      <c r="B3332" s="5">
        <v>40837</v>
      </c>
      <c r="C3332" s="17" t="str">
        <f t="shared" si="606"/>
        <v>Thu</v>
      </c>
      <c r="D3332" s="3">
        <f t="shared" si="607"/>
        <v>2015</v>
      </c>
      <c r="E3332" s="3">
        <f t="shared" si="608"/>
        <v>10</v>
      </c>
      <c r="G3332" s="23">
        <f t="shared" si="605"/>
        <v>91.339999999999847</v>
      </c>
      <c r="K3332" s="1" t="str">
        <f t="shared" si="599"/>
        <v/>
      </c>
      <c r="L3332" s="22" t="str">
        <f t="shared" si="600"/>
        <v/>
      </c>
      <c r="M3332" s="22" t="str">
        <f t="shared" si="601"/>
        <v/>
      </c>
      <c r="O3332" s="3">
        <v>1</v>
      </c>
      <c r="R3332" s="4" t="str">
        <f t="shared" si="595"/>
        <v/>
      </c>
      <c r="T3332" s="24" t="str">
        <f t="shared" si="602"/>
        <v/>
      </c>
      <c r="U3332" s="24" t="str">
        <f t="shared" si="603"/>
        <v/>
      </c>
      <c r="V3332" s="24" t="str">
        <f t="shared" si="604"/>
        <v/>
      </c>
    </row>
    <row r="3333" spans="1:22">
      <c r="A3333" s="2">
        <v>3308</v>
      </c>
      <c r="B3333" s="5">
        <v>40838</v>
      </c>
      <c r="C3333" s="17" t="str">
        <f t="shared" si="606"/>
        <v>Fri</v>
      </c>
      <c r="D3333" s="3">
        <f t="shared" si="607"/>
        <v>2015</v>
      </c>
      <c r="E3333" s="3">
        <f t="shared" si="608"/>
        <v>10</v>
      </c>
      <c r="G3333" s="23">
        <f t="shared" si="605"/>
        <v>91.279999999999845</v>
      </c>
      <c r="K3333" s="1" t="str">
        <f t="shared" si="599"/>
        <v/>
      </c>
      <c r="L3333" s="22" t="str">
        <f t="shared" si="600"/>
        <v/>
      </c>
      <c r="M3333" s="22" t="str">
        <f t="shared" si="601"/>
        <v/>
      </c>
      <c r="O3333" s="3">
        <v>1</v>
      </c>
      <c r="R3333" s="4" t="str">
        <f t="shared" si="595"/>
        <v/>
      </c>
      <c r="T3333" s="24" t="str">
        <f t="shared" si="602"/>
        <v/>
      </c>
      <c r="U3333" s="24" t="str">
        <f t="shared" si="603"/>
        <v/>
      </c>
      <c r="V3333" s="24" t="str">
        <f t="shared" si="604"/>
        <v/>
      </c>
    </row>
    <row r="3334" spans="1:22">
      <c r="A3334" s="2">
        <v>3309</v>
      </c>
      <c r="B3334" s="5">
        <v>40839</v>
      </c>
      <c r="C3334" s="17" t="str">
        <f t="shared" si="606"/>
        <v>Sat</v>
      </c>
      <c r="D3334" s="3">
        <f t="shared" si="607"/>
        <v>2015</v>
      </c>
      <c r="E3334" s="3">
        <f t="shared" si="608"/>
        <v>10</v>
      </c>
      <c r="G3334" s="23">
        <f t="shared" si="605"/>
        <v>91.219999999999843</v>
      </c>
      <c r="K3334" s="1" t="str">
        <f t="shared" si="599"/>
        <v/>
      </c>
      <c r="L3334" s="22" t="str">
        <f t="shared" si="600"/>
        <v/>
      </c>
      <c r="M3334" s="22" t="str">
        <f t="shared" si="601"/>
        <v/>
      </c>
      <c r="O3334" s="3">
        <v>0</v>
      </c>
      <c r="R3334" s="4" t="str">
        <f t="shared" si="595"/>
        <v/>
      </c>
      <c r="T3334" s="24" t="str">
        <f t="shared" si="602"/>
        <v/>
      </c>
      <c r="U3334" s="24" t="str">
        <f t="shared" si="603"/>
        <v/>
      </c>
      <c r="V3334" s="24" t="str">
        <f t="shared" si="604"/>
        <v/>
      </c>
    </row>
    <row r="3335" spans="1:22">
      <c r="A3335" s="2">
        <v>3310</v>
      </c>
      <c r="B3335" s="5">
        <v>40840</v>
      </c>
      <c r="C3335" s="17" t="str">
        <f t="shared" si="606"/>
        <v>Sun</v>
      </c>
      <c r="D3335" s="3">
        <f t="shared" si="607"/>
        <v>2015</v>
      </c>
      <c r="E3335" s="3">
        <f t="shared" si="608"/>
        <v>10</v>
      </c>
      <c r="G3335" s="23">
        <f t="shared" si="605"/>
        <v>91.15999999999984</v>
      </c>
      <c r="K3335" s="1" t="str">
        <f t="shared" si="599"/>
        <v/>
      </c>
      <c r="L3335" s="22" t="str">
        <f t="shared" si="600"/>
        <v/>
      </c>
      <c r="M3335" s="22" t="str">
        <f t="shared" si="601"/>
        <v/>
      </c>
      <c r="O3335" s="3">
        <v>0</v>
      </c>
      <c r="R3335" s="4" t="str">
        <f t="shared" si="595"/>
        <v/>
      </c>
      <c r="T3335" s="24" t="str">
        <f t="shared" si="602"/>
        <v/>
      </c>
      <c r="U3335" s="24" t="str">
        <f t="shared" si="603"/>
        <v/>
      </c>
      <c r="V3335" s="24" t="str">
        <f t="shared" si="604"/>
        <v/>
      </c>
    </row>
    <row r="3336" spans="1:22">
      <c r="A3336" s="2">
        <v>3311</v>
      </c>
      <c r="B3336" s="5">
        <v>40841</v>
      </c>
      <c r="C3336" s="17" t="str">
        <f t="shared" si="606"/>
        <v>Mon</v>
      </c>
      <c r="D3336" s="3">
        <f t="shared" si="607"/>
        <v>2015</v>
      </c>
      <c r="E3336" s="3">
        <f t="shared" si="608"/>
        <v>10</v>
      </c>
      <c r="G3336" s="23">
        <f t="shared" si="605"/>
        <v>91.099999999999838</v>
      </c>
      <c r="K3336" s="1" t="str">
        <f t="shared" si="599"/>
        <v/>
      </c>
      <c r="L3336" s="22" t="str">
        <f t="shared" si="600"/>
        <v/>
      </c>
      <c r="M3336" s="22" t="str">
        <f t="shared" si="601"/>
        <v/>
      </c>
      <c r="O3336" s="3">
        <v>1</v>
      </c>
      <c r="R3336" s="4" t="str">
        <f t="shared" si="595"/>
        <v/>
      </c>
      <c r="T3336" s="24" t="str">
        <f t="shared" si="602"/>
        <v/>
      </c>
      <c r="U3336" s="24" t="str">
        <f t="shared" si="603"/>
        <v/>
      </c>
      <c r="V3336" s="24" t="str">
        <f t="shared" si="604"/>
        <v/>
      </c>
    </row>
    <row r="3337" spans="1:22">
      <c r="A3337" s="2">
        <v>3312</v>
      </c>
      <c r="B3337" s="5">
        <v>40842</v>
      </c>
      <c r="C3337" s="17" t="str">
        <f t="shared" si="606"/>
        <v>Tue</v>
      </c>
      <c r="D3337" s="3">
        <f t="shared" si="607"/>
        <v>2015</v>
      </c>
      <c r="E3337" s="3">
        <f t="shared" si="608"/>
        <v>10</v>
      </c>
      <c r="G3337" s="23">
        <f t="shared" si="605"/>
        <v>91.039999999999836</v>
      </c>
      <c r="K3337" s="1" t="str">
        <f t="shared" si="599"/>
        <v/>
      </c>
      <c r="L3337" s="22" t="str">
        <f t="shared" si="600"/>
        <v/>
      </c>
      <c r="M3337" s="22" t="str">
        <f t="shared" si="601"/>
        <v/>
      </c>
      <c r="O3337" s="3">
        <v>1</v>
      </c>
      <c r="R3337" s="4" t="str">
        <f t="shared" si="595"/>
        <v/>
      </c>
      <c r="T3337" s="24" t="str">
        <f t="shared" si="602"/>
        <v/>
      </c>
      <c r="U3337" s="24" t="str">
        <f t="shared" si="603"/>
        <v/>
      </c>
      <c r="V3337" s="24" t="str">
        <f t="shared" si="604"/>
        <v/>
      </c>
    </row>
    <row r="3338" spans="1:22">
      <c r="A3338" s="2">
        <v>3313</v>
      </c>
      <c r="B3338" s="5">
        <v>40843</v>
      </c>
      <c r="C3338" s="17" t="str">
        <f t="shared" si="606"/>
        <v>Wed</v>
      </c>
      <c r="D3338" s="3">
        <f t="shared" si="607"/>
        <v>2015</v>
      </c>
      <c r="E3338" s="3">
        <f t="shared" si="608"/>
        <v>10</v>
      </c>
      <c r="G3338" s="23">
        <f t="shared" si="605"/>
        <v>90.979999999999833</v>
      </c>
      <c r="K3338" s="1" t="str">
        <f t="shared" si="599"/>
        <v/>
      </c>
      <c r="L3338" s="22" t="str">
        <f t="shared" si="600"/>
        <v/>
      </c>
      <c r="M3338" s="22" t="str">
        <f t="shared" si="601"/>
        <v/>
      </c>
      <c r="O3338" s="3">
        <v>1</v>
      </c>
      <c r="R3338" s="4" t="str">
        <f t="shared" si="595"/>
        <v/>
      </c>
      <c r="T3338" s="24" t="str">
        <f t="shared" si="602"/>
        <v/>
      </c>
      <c r="U3338" s="24" t="str">
        <f t="shared" si="603"/>
        <v/>
      </c>
      <c r="V3338" s="24" t="str">
        <f t="shared" si="604"/>
        <v/>
      </c>
    </row>
    <row r="3339" spans="1:22">
      <c r="A3339" s="2">
        <v>3314</v>
      </c>
      <c r="B3339" s="5">
        <v>40844</v>
      </c>
      <c r="C3339" s="17" t="str">
        <f t="shared" si="606"/>
        <v>Thu</v>
      </c>
      <c r="D3339" s="3">
        <f t="shared" si="607"/>
        <v>2015</v>
      </c>
      <c r="E3339" s="3">
        <f t="shared" si="608"/>
        <v>10</v>
      </c>
      <c r="G3339" s="23">
        <f t="shared" si="605"/>
        <v>90.919999999999831</v>
      </c>
      <c r="K3339" s="1" t="str">
        <f t="shared" si="599"/>
        <v/>
      </c>
      <c r="L3339" s="22" t="str">
        <f t="shared" si="600"/>
        <v/>
      </c>
      <c r="M3339" s="22" t="str">
        <f t="shared" si="601"/>
        <v/>
      </c>
      <c r="O3339" s="3">
        <v>0</v>
      </c>
      <c r="R3339" s="4" t="str">
        <f t="shared" si="595"/>
        <v/>
      </c>
      <c r="T3339" s="24" t="str">
        <f t="shared" si="602"/>
        <v/>
      </c>
      <c r="U3339" s="24" t="str">
        <f t="shared" si="603"/>
        <v/>
      </c>
      <c r="V3339" s="24" t="str">
        <f t="shared" si="604"/>
        <v/>
      </c>
    </row>
    <row r="3340" spans="1:22">
      <c r="A3340" s="2">
        <v>3315</v>
      </c>
      <c r="B3340" s="5">
        <v>40845</v>
      </c>
      <c r="C3340" s="17" t="str">
        <f t="shared" si="606"/>
        <v>Fri</v>
      </c>
      <c r="D3340" s="3">
        <f t="shared" si="607"/>
        <v>2015</v>
      </c>
      <c r="E3340" s="3">
        <f t="shared" si="608"/>
        <v>10</v>
      </c>
      <c r="G3340" s="23">
        <f t="shared" si="605"/>
        <v>90.859999999999829</v>
      </c>
      <c r="K3340" s="1" t="str">
        <f t="shared" si="599"/>
        <v/>
      </c>
      <c r="L3340" s="22" t="str">
        <f t="shared" si="600"/>
        <v/>
      </c>
      <c r="M3340" s="22" t="str">
        <f t="shared" si="601"/>
        <v/>
      </c>
      <c r="O3340" s="3">
        <v>2</v>
      </c>
      <c r="R3340" s="4" t="str">
        <f t="shared" si="595"/>
        <v/>
      </c>
      <c r="T3340" s="24" t="str">
        <f t="shared" si="602"/>
        <v/>
      </c>
      <c r="U3340" s="24" t="str">
        <f t="shared" si="603"/>
        <v/>
      </c>
      <c r="V3340" s="24" t="str">
        <f t="shared" si="604"/>
        <v/>
      </c>
    </row>
    <row r="3341" spans="1:22">
      <c r="A3341" s="2">
        <v>3316</v>
      </c>
      <c r="B3341" s="5">
        <v>40846</v>
      </c>
      <c r="C3341" s="17" t="str">
        <f t="shared" si="606"/>
        <v>Sat</v>
      </c>
      <c r="D3341" s="3">
        <f t="shared" si="607"/>
        <v>2015</v>
      </c>
      <c r="E3341" s="3">
        <f t="shared" si="608"/>
        <v>10</v>
      </c>
      <c r="G3341" s="23">
        <f t="shared" si="605"/>
        <v>90.799999999999827</v>
      </c>
      <c r="K3341" s="1" t="str">
        <f t="shared" si="599"/>
        <v/>
      </c>
      <c r="L3341" s="22" t="str">
        <f t="shared" si="600"/>
        <v/>
      </c>
      <c r="M3341" s="22" t="str">
        <f t="shared" si="601"/>
        <v/>
      </c>
      <c r="O3341" s="3">
        <v>0</v>
      </c>
      <c r="R3341" s="4" t="str">
        <f t="shared" si="595"/>
        <v/>
      </c>
      <c r="T3341" s="24" t="str">
        <f t="shared" si="602"/>
        <v/>
      </c>
      <c r="U3341" s="24" t="str">
        <f t="shared" si="603"/>
        <v/>
      </c>
      <c r="V3341" s="24" t="str">
        <f t="shared" si="604"/>
        <v/>
      </c>
    </row>
    <row r="3342" spans="1:22">
      <c r="A3342" s="2">
        <v>3317</v>
      </c>
      <c r="B3342" s="5">
        <v>40847</v>
      </c>
      <c r="C3342" s="17" t="str">
        <f t="shared" si="606"/>
        <v>Sun</v>
      </c>
      <c r="D3342" s="3">
        <f t="shared" si="607"/>
        <v>2015</v>
      </c>
      <c r="E3342" s="3">
        <f t="shared" si="608"/>
        <v>11</v>
      </c>
      <c r="G3342" s="23">
        <f t="shared" si="605"/>
        <v>90.739999999999824</v>
      </c>
      <c r="K3342" s="1" t="str">
        <f t="shared" si="599"/>
        <v/>
      </c>
      <c r="L3342" s="22" t="str">
        <f t="shared" si="600"/>
        <v/>
      </c>
      <c r="M3342" s="22" t="str">
        <f t="shared" si="601"/>
        <v/>
      </c>
      <c r="O3342" s="3">
        <v>0</v>
      </c>
      <c r="R3342" s="4" t="str">
        <f t="shared" ref="R3342:R3402" si="609">IF(OR(H3342="",I3342=""),"",100*(-98.42+4.15*(I3342/2.54)-0.082*(H3342*2.2))/(H3342*2.2))</f>
        <v/>
      </c>
      <c r="T3342" s="24" t="str">
        <f t="shared" si="602"/>
        <v/>
      </c>
      <c r="U3342" s="24" t="str">
        <f t="shared" si="603"/>
        <v/>
      </c>
      <c r="V3342" s="24" t="str">
        <f t="shared" si="604"/>
        <v/>
      </c>
    </row>
    <row r="3343" spans="1:22">
      <c r="A3343" s="2">
        <v>3318</v>
      </c>
      <c r="B3343" s="5">
        <v>40848</v>
      </c>
      <c r="C3343" s="17" t="str">
        <f t="shared" si="606"/>
        <v>Mon</v>
      </c>
      <c r="D3343" s="3">
        <f t="shared" si="607"/>
        <v>2015</v>
      </c>
      <c r="E3343" s="3">
        <f t="shared" si="608"/>
        <v>11</v>
      </c>
      <c r="G3343" s="23">
        <f t="shared" si="605"/>
        <v>90.679999999999822</v>
      </c>
      <c r="K3343" s="1" t="str">
        <f t="shared" si="599"/>
        <v/>
      </c>
      <c r="L3343" s="22" t="str">
        <f t="shared" si="600"/>
        <v/>
      </c>
      <c r="M3343" s="22" t="str">
        <f t="shared" si="601"/>
        <v/>
      </c>
      <c r="O3343" s="3">
        <v>0</v>
      </c>
      <c r="P3343" s="3">
        <v>0</v>
      </c>
      <c r="R3343" s="4" t="str">
        <f t="shared" si="609"/>
        <v/>
      </c>
      <c r="T3343" s="24" t="str">
        <f t="shared" si="602"/>
        <v/>
      </c>
      <c r="U3343" s="24" t="str">
        <f t="shared" si="603"/>
        <v/>
      </c>
      <c r="V3343" s="24" t="str">
        <f t="shared" si="604"/>
        <v/>
      </c>
    </row>
    <row r="3344" spans="1:22">
      <c r="A3344" s="2">
        <v>3319</v>
      </c>
      <c r="B3344" s="5">
        <v>40849</v>
      </c>
      <c r="C3344" s="17" t="str">
        <f t="shared" si="606"/>
        <v>Tue</v>
      </c>
      <c r="D3344" s="3">
        <f t="shared" si="607"/>
        <v>2015</v>
      </c>
      <c r="E3344" s="3">
        <f t="shared" si="608"/>
        <v>11</v>
      </c>
      <c r="G3344" s="23">
        <v>94.9</v>
      </c>
      <c r="H3344" s="1">
        <v>94.9</v>
      </c>
      <c r="K3344" s="1">
        <f t="shared" si="599"/>
        <v>26.850384789497515</v>
      </c>
      <c r="L3344" s="22" t="str">
        <f t="shared" si="600"/>
        <v/>
      </c>
      <c r="M3344" s="22" t="str">
        <f t="shared" si="601"/>
        <v/>
      </c>
      <c r="O3344" s="3">
        <v>0</v>
      </c>
      <c r="P3344" s="3">
        <v>4</v>
      </c>
      <c r="Q3344" s="3">
        <v>8001</v>
      </c>
      <c r="R3344" s="4" t="str">
        <f t="shared" si="609"/>
        <v/>
      </c>
      <c r="T3344" s="24" t="str">
        <f t="shared" si="602"/>
        <v/>
      </c>
      <c r="U3344" s="24" t="str">
        <f t="shared" si="603"/>
        <v/>
      </c>
      <c r="V3344" s="24" t="str">
        <f t="shared" si="604"/>
        <v/>
      </c>
    </row>
    <row r="3345" spans="1:22">
      <c r="A3345" s="2">
        <v>3320</v>
      </c>
      <c r="B3345" s="5">
        <v>40850</v>
      </c>
      <c r="C3345" s="17" t="str">
        <f t="shared" si="606"/>
        <v>Wed</v>
      </c>
      <c r="D3345" s="3">
        <f t="shared" si="607"/>
        <v>2015</v>
      </c>
      <c r="E3345" s="3">
        <f t="shared" si="608"/>
        <v>11</v>
      </c>
      <c r="G3345" s="23">
        <f t="shared" si="605"/>
        <v>94.84</v>
      </c>
      <c r="H3345" s="1">
        <v>95.4</v>
      </c>
      <c r="I3345" s="2">
        <v>102</v>
      </c>
      <c r="J3345" s="2">
        <v>106</v>
      </c>
      <c r="K3345" s="1">
        <f t="shared" si="599"/>
        <v>26.991851516523319</v>
      </c>
      <c r="L3345" s="22">
        <f t="shared" si="600"/>
        <v>0.96226415094339623</v>
      </c>
      <c r="M3345" s="22">
        <f t="shared" si="601"/>
        <v>0.54255319148936165</v>
      </c>
      <c r="O3345" s="3">
        <v>0</v>
      </c>
      <c r="P3345" s="3">
        <v>1</v>
      </c>
      <c r="Q3345" s="3">
        <v>8001</v>
      </c>
      <c r="R3345" s="4">
        <f t="shared" si="609"/>
        <v>24.310741045876991</v>
      </c>
      <c r="T3345" s="24" t="str">
        <f t="shared" si="602"/>
        <v/>
      </c>
      <c r="U3345" s="24" t="str">
        <f t="shared" si="603"/>
        <v/>
      </c>
      <c r="V3345" s="24" t="str">
        <f t="shared" si="604"/>
        <v/>
      </c>
    </row>
    <row r="3346" spans="1:22">
      <c r="A3346" s="2">
        <v>3321</v>
      </c>
      <c r="B3346" s="5">
        <v>40851</v>
      </c>
      <c r="C3346" s="17" t="str">
        <f t="shared" si="606"/>
        <v>Thu</v>
      </c>
      <c r="D3346" s="3">
        <f t="shared" si="607"/>
        <v>2015</v>
      </c>
      <c r="E3346" s="3">
        <f t="shared" si="608"/>
        <v>11</v>
      </c>
      <c r="G3346" s="23">
        <f t="shared" si="605"/>
        <v>94.78</v>
      </c>
      <c r="H3346" s="1">
        <v>94.5</v>
      </c>
      <c r="I3346" s="2">
        <v>101</v>
      </c>
      <c r="J3346" s="2">
        <v>105</v>
      </c>
      <c r="K3346" s="1">
        <f t="shared" si="599"/>
        <v>26.73721140787687</v>
      </c>
      <c r="L3346" s="22">
        <f t="shared" si="600"/>
        <v>0.96190476190476193</v>
      </c>
      <c r="M3346" s="22">
        <f t="shared" si="601"/>
        <v>0.53723404255319152</v>
      </c>
      <c r="O3346" s="3">
        <v>0</v>
      </c>
      <c r="P3346" s="3">
        <v>1</v>
      </c>
      <c r="Q3346" s="3">
        <v>11045</v>
      </c>
      <c r="R3346" s="4">
        <f t="shared" si="609"/>
        <v>23.834480538417541</v>
      </c>
      <c r="T3346" s="24" t="str">
        <f t="shared" si="602"/>
        <v/>
      </c>
      <c r="U3346" s="24" t="str">
        <f t="shared" si="603"/>
        <v/>
      </c>
      <c r="V3346" s="24" t="str">
        <f t="shared" si="604"/>
        <v/>
      </c>
    </row>
    <row r="3347" spans="1:22">
      <c r="A3347" s="2">
        <v>3322</v>
      </c>
      <c r="B3347" s="5">
        <v>40852</v>
      </c>
      <c r="C3347" s="17" t="str">
        <f t="shared" si="606"/>
        <v>Fri</v>
      </c>
      <c r="D3347" s="3">
        <f t="shared" si="607"/>
        <v>2015</v>
      </c>
      <c r="E3347" s="3">
        <f t="shared" si="608"/>
        <v>11</v>
      </c>
      <c r="G3347" s="23">
        <f t="shared" si="605"/>
        <v>94.72</v>
      </c>
      <c r="H3347" s="1">
        <v>94.4</v>
      </c>
      <c r="I3347" s="2">
        <v>102</v>
      </c>
      <c r="J3347" s="2">
        <v>106</v>
      </c>
      <c r="K3347" s="1">
        <f t="shared" si="599"/>
        <v>26.70891806247171</v>
      </c>
      <c r="L3347" s="22">
        <f t="shared" si="600"/>
        <v>0.96226415094339623</v>
      </c>
      <c r="M3347" s="22">
        <f t="shared" si="601"/>
        <v>0.54255319148936165</v>
      </c>
      <c r="O3347" s="3">
        <v>1</v>
      </c>
      <c r="P3347" s="3">
        <v>3</v>
      </c>
      <c r="Q3347" s="3">
        <v>7842</v>
      </c>
      <c r="R3347" s="4">
        <f t="shared" si="609"/>
        <v>24.655134489159583</v>
      </c>
      <c r="T3347" s="24" t="str">
        <f t="shared" si="602"/>
        <v/>
      </c>
      <c r="U3347" s="24" t="str">
        <f t="shared" si="603"/>
        <v/>
      </c>
      <c r="V3347" s="24" t="str">
        <f t="shared" si="604"/>
        <v/>
      </c>
    </row>
    <row r="3348" spans="1:22">
      <c r="A3348" s="2">
        <v>3323</v>
      </c>
      <c r="B3348" s="5">
        <v>40853</v>
      </c>
      <c r="C3348" s="17" t="str">
        <f t="shared" si="606"/>
        <v>Sat</v>
      </c>
      <c r="D3348" s="3">
        <f t="shared" si="607"/>
        <v>2015</v>
      </c>
      <c r="E3348" s="3">
        <f t="shared" si="608"/>
        <v>11</v>
      </c>
      <c r="G3348" s="23">
        <f t="shared" si="605"/>
        <v>94.66</v>
      </c>
      <c r="K3348" s="1" t="str">
        <f t="shared" si="599"/>
        <v/>
      </c>
      <c r="L3348" s="22" t="str">
        <f t="shared" si="600"/>
        <v/>
      </c>
      <c r="M3348" s="22" t="str">
        <f t="shared" si="601"/>
        <v/>
      </c>
      <c r="O3348" s="3">
        <v>0</v>
      </c>
      <c r="P3348" s="3">
        <v>3</v>
      </c>
      <c r="Q3348" s="3">
        <v>11814</v>
      </c>
      <c r="R3348" s="4" t="str">
        <f t="shared" si="609"/>
        <v/>
      </c>
      <c r="T3348" s="24" t="str">
        <f t="shared" si="602"/>
        <v/>
      </c>
      <c r="U3348" s="24" t="str">
        <f t="shared" si="603"/>
        <v/>
      </c>
      <c r="V3348" s="24" t="str">
        <f t="shared" si="604"/>
        <v/>
      </c>
    </row>
    <row r="3349" spans="1:22">
      <c r="A3349" s="2">
        <v>3324</v>
      </c>
      <c r="B3349" s="5">
        <v>40854</v>
      </c>
      <c r="C3349" s="17" t="str">
        <f t="shared" si="606"/>
        <v>Sun</v>
      </c>
      <c r="D3349" s="3">
        <f t="shared" si="607"/>
        <v>2015</v>
      </c>
      <c r="E3349" s="3">
        <f t="shared" si="608"/>
        <v>11</v>
      </c>
      <c r="G3349" s="23">
        <f t="shared" si="605"/>
        <v>94.6</v>
      </c>
      <c r="K3349" s="1" t="str">
        <f t="shared" si="599"/>
        <v/>
      </c>
      <c r="L3349" s="22" t="str">
        <f t="shared" si="600"/>
        <v/>
      </c>
      <c r="M3349" s="22" t="str">
        <f t="shared" si="601"/>
        <v/>
      </c>
      <c r="O3349" s="3">
        <v>1</v>
      </c>
      <c r="P3349" s="3">
        <v>3</v>
      </c>
      <c r="Q3349" s="3">
        <v>6991</v>
      </c>
      <c r="R3349" s="4" t="str">
        <f t="shared" si="609"/>
        <v/>
      </c>
      <c r="T3349" s="24" t="str">
        <f t="shared" si="602"/>
        <v/>
      </c>
      <c r="U3349" s="24" t="str">
        <f t="shared" si="603"/>
        <v/>
      </c>
      <c r="V3349" s="24" t="str">
        <f t="shared" si="604"/>
        <v/>
      </c>
    </row>
    <row r="3350" spans="1:22">
      <c r="A3350" s="2">
        <v>3325</v>
      </c>
      <c r="B3350" s="5">
        <v>40855</v>
      </c>
      <c r="C3350" s="17" t="str">
        <f t="shared" si="606"/>
        <v>Mon</v>
      </c>
      <c r="D3350" s="3">
        <f t="shared" si="607"/>
        <v>2015</v>
      </c>
      <c r="E3350" s="3">
        <f t="shared" si="608"/>
        <v>11</v>
      </c>
      <c r="G3350" s="23">
        <f t="shared" si="605"/>
        <v>94.539999999999992</v>
      </c>
      <c r="H3350" s="1">
        <v>95.3</v>
      </c>
      <c r="I3350" s="2">
        <v>103</v>
      </c>
      <c r="J3350" s="2">
        <v>106</v>
      </c>
      <c r="K3350" s="1">
        <f t="shared" si="599"/>
        <v>26.963558171118155</v>
      </c>
      <c r="L3350" s="22">
        <f t="shared" si="600"/>
        <v>0.97169811320754718</v>
      </c>
      <c r="M3350" s="22">
        <f t="shared" si="601"/>
        <v>0.5478723404255319</v>
      </c>
      <c r="O3350" s="3">
        <v>0</v>
      </c>
      <c r="P3350" s="3">
        <v>2</v>
      </c>
      <c r="Q3350" s="3">
        <v>6999</v>
      </c>
      <c r="R3350" s="4">
        <f t="shared" si="609"/>
        <v>25.124144603073152</v>
      </c>
      <c r="T3350" s="24" t="str">
        <f t="shared" si="602"/>
        <v/>
      </c>
      <c r="U3350" s="24" t="str">
        <f t="shared" si="603"/>
        <v/>
      </c>
      <c r="V3350" s="24" t="str">
        <f t="shared" si="604"/>
        <v/>
      </c>
    </row>
    <row r="3351" spans="1:22">
      <c r="A3351" s="2">
        <v>3326</v>
      </c>
      <c r="B3351" s="5">
        <v>40856</v>
      </c>
      <c r="C3351" s="17" t="str">
        <f t="shared" si="606"/>
        <v>Tue</v>
      </c>
      <c r="D3351" s="3">
        <f t="shared" si="607"/>
        <v>2015</v>
      </c>
      <c r="E3351" s="3">
        <f t="shared" si="608"/>
        <v>11</v>
      </c>
      <c r="G3351" s="23">
        <f t="shared" si="605"/>
        <v>94.47999999999999</v>
      </c>
      <c r="H3351" s="1">
        <v>94.9</v>
      </c>
      <c r="I3351" s="2">
        <v>101</v>
      </c>
      <c r="J3351" s="2">
        <v>105</v>
      </c>
      <c r="K3351" s="1">
        <f t="shared" si="599"/>
        <v>26.850384789497515</v>
      </c>
      <c r="L3351" s="22">
        <f t="shared" si="600"/>
        <v>0.96190476190476193</v>
      </c>
      <c r="M3351" s="22">
        <f t="shared" si="601"/>
        <v>0.53723404255319152</v>
      </c>
      <c r="O3351" s="3">
        <v>0</v>
      </c>
      <c r="P3351" s="3">
        <v>0</v>
      </c>
      <c r="Q3351" s="3">
        <v>7146</v>
      </c>
      <c r="R3351" s="4">
        <f t="shared" si="609"/>
        <v>23.699456384409455</v>
      </c>
      <c r="T3351" s="24" t="str">
        <f t="shared" si="602"/>
        <v/>
      </c>
      <c r="U3351" s="24" t="str">
        <f t="shared" si="603"/>
        <v/>
      </c>
      <c r="V3351" s="24" t="str">
        <f t="shared" si="604"/>
        <v/>
      </c>
    </row>
    <row r="3352" spans="1:22">
      <c r="A3352" s="2">
        <v>3327</v>
      </c>
      <c r="B3352" s="5">
        <v>40857</v>
      </c>
      <c r="C3352" s="17" t="str">
        <f t="shared" si="606"/>
        <v>Wed</v>
      </c>
      <c r="D3352" s="3">
        <f t="shared" si="607"/>
        <v>2015</v>
      </c>
      <c r="E3352" s="3">
        <f t="shared" si="608"/>
        <v>11</v>
      </c>
      <c r="G3352" s="23">
        <f t="shared" si="605"/>
        <v>94.419999999999987</v>
      </c>
      <c r="H3352" s="1">
        <v>94.9</v>
      </c>
      <c r="I3352" s="2">
        <v>102</v>
      </c>
      <c r="J3352" s="2">
        <v>106</v>
      </c>
      <c r="K3352" s="1">
        <f t="shared" si="599"/>
        <v>26.850384789497515</v>
      </c>
      <c r="L3352" s="22">
        <f t="shared" si="600"/>
        <v>0.96226415094339623</v>
      </c>
      <c r="M3352" s="22">
        <f t="shared" si="601"/>
        <v>0.54255319148936165</v>
      </c>
      <c r="O3352" s="3">
        <v>1</v>
      </c>
      <c r="P3352" s="3">
        <v>1</v>
      </c>
      <c r="Q3352" s="3">
        <v>9577</v>
      </c>
      <c r="R3352" s="4">
        <f t="shared" si="609"/>
        <v>24.482030513979606</v>
      </c>
      <c r="T3352" s="24" t="str">
        <f t="shared" si="602"/>
        <v/>
      </c>
      <c r="U3352" s="24" t="str">
        <f t="shared" si="603"/>
        <v/>
      </c>
      <c r="V3352" s="24" t="str">
        <f t="shared" si="604"/>
        <v/>
      </c>
    </row>
    <row r="3353" spans="1:22">
      <c r="A3353" s="2">
        <v>3328</v>
      </c>
      <c r="B3353" s="5">
        <v>40858</v>
      </c>
      <c r="C3353" s="17" t="str">
        <f t="shared" si="606"/>
        <v>Thu</v>
      </c>
      <c r="D3353" s="3">
        <f t="shared" si="607"/>
        <v>2015</v>
      </c>
      <c r="E3353" s="3">
        <f t="shared" si="608"/>
        <v>11</v>
      </c>
      <c r="G3353" s="23">
        <f t="shared" si="605"/>
        <v>94.359999999999985</v>
      </c>
      <c r="H3353" s="1">
        <v>94.9</v>
      </c>
      <c r="I3353" s="2">
        <v>102</v>
      </c>
      <c r="J3353" s="2">
        <v>106</v>
      </c>
      <c r="K3353" s="1">
        <f t="shared" si="599"/>
        <v>26.850384789497515</v>
      </c>
      <c r="L3353" s="22">
        <f t="shared" si="600"/>
        <v>0.96226415094339623</v>
      </c>
      <c r="M3353" s="22">
        <f t="shared" si="601"/>
        <v>0.54255319148936165</v>
      </c>
      <c r="O3353" s="3">
        <v>0</v>
      </c>
      <c r="P3353" s="3">
        <v>2</v>
      </c>
      <c r="Q3353" s="3">
        <v>9197</v>
      </c>
      <c r="R3353" s="4">
        <f t="shared" si="609"/>
        <v>24.482030513979606</v>
      </c>
      <c r="T3353" s="24" t="str">
        <f t="shared" si="602"/>
        <v/>
      </c>
      <c r="U3353" s="24" t="str">
        <f t="shared" si="603"/>
        <v/>
      </c>
      <c r="V3353" s="24" t="str">
        <f t="shared" si="604"/>
        <v/>
      </c>
    </row>
    <row r="3354" spans="1:22">
      <c r="A3354" s="2">
        <v>3329</v>
      </c>
      <c r="B3354" s="5">
        <v>40859</v>
      </c>
      <c r="C3354" s="17" t="str">
        <f t="shared" si="606"/>
        <v>Fri</v>
      </c>
      <c r="D3354" s="3">
        <f t="shared" si="607"/>
        <v>2015</v>
      </c>
      <c r="E3354" s="3">
        <f t="shared" si="608"/>
        <v>11</v>
      </c>
      <c r="G3354" s="23">
        <f t="shared" si="605"/>
        <v>94.299999999999983</v>
      </c>
      <c r="H3354" s="1">
        <v>94.7</v>
      </c>
      <c r="I3354" s="2">
        <v>102</v>
      </c>
      <c r="J3354" s="2">
        <v>105</v>
      </c>
      <c r="K3354" s="1">
        <f t="shared" si="599"/>
        <v>26.793798098687191</v>
      </c>
      <c r="L3354" s="22">
        <f t="shared" si="600"/>
        <v>0.97142857142857142</v>
      </c>
      <c r="M3354" s="22">
        <f t="shared" si="601"/>
        <v>0.54255319148936165</v>
      </c>
      <c r="O3354" s="3">
        <v>0</v>
      </c>
      <c r="P3354" s="3">
        <v>5</v>
      </c>
      <c r="Q3354" s="3">
        <v>9716</v>
      </c>
      <c r="R3354" s="4">
        <f t="shared" si="609"/>
        <v>24.55105275371346</v>
      </c>
      <c r="T3354" s="24" t="str">
        <f t="shared" si="602"/>
        <v/>
      </c>
      <c r="U3354" s="24" t="str">
        <f t="shared" si="603"/>
        <v/>
      </c>
      <c r="V3354" s="24" t="str">
        <f t="shared" si="604"/>
        <v/>
      </c>
    </row>
    <row r="3355" spans="1:22">
      <c r="A3355" s="2">
        <v>3330</v>
      </c>
      <c r="B3355" s="5">
        <v>40860</v>
      </c>
      <c r="C3355" s="17" t="str">
        <f t="shared" si="606"/>
        <v>Sat</v>
      </c>
      <c r="D3355" s="3">
        <f t="shared" si="607"/>
        <v>2015</v>
      </c>
      <c r="E3355" s="3">
        <f t="shared" si="608"/>
        <v>11</v>
      </c>
      <c r="G3355" s="23">
        <f t="shared" si="605"/>
        <v>94.239999999999981</v>
      </c>
      <c r="K3355" s="1" t="str">
        <f t="shared" si="599"/>
        <v/>
      </c>
      <c r="L3355" s="22" t="str">
        <f t="shared" si="600"/>
        <v/>
      </c>
      <c r="M3355" s="22" t="str">
        <f t="shared" si="601"/>
        <v/>
      </c>
      <c r="O3355" s="3">
        <v>1</v>
      </c>
      <c r="P3355" s="3">
        <v>4</v>
      </c>
      <c r="Q3355" s="3">
        <v>10295</v>
      </c>
      <c r="R3355" s="4" t="str">
        <f t="shared" si="609"/>
        <v/>
      </c>
      <c r="T3355" s="24" t="str">
        <f t="shared" si="602"/>
        <v/>
      </c>
      <c r="U3355" s="24" t="str">
        <f t="shared" si="603"/>
        <v/>
      </c>
      <c r="V3355" s="24" t="str">
        <f t="shared" si="604"/>
        <v/>
      </c>
    </row>
    <row r="3356" spans="1:22">
      <c r="A3356" s="2">
        <v>3331</v>
      </c>
      <c r="B3356" s="5">
        <v>40861</v>
      </c>
      <c r="C3356" s="17" t="str">
        <f t="shared" si="606"/>
        <v>Sun</v>
      </c>
      <c r="D3356" s="3">
        <f t="shared" si="607"/>
        <v>2015</v>
      </c>
      <c r="E3356" s="3">
        <f t="shared" si="608"/>
        <v>11</v>
      </c>
      <c r="G3356" s="23">
        <f t="shared" si="605"/>
        <v>94.179999999999978</v>
      </c>
      <c r="K3356" s="1" t="str">
        <f t="shared" si="599"/>
        <v/>
      </c>
      <c r="L3356" s="22" t="str">
        <f t="shared" si="600"/>
        <v/>
      </c>
      <c r="M3356" s="22" t="str">
        <f t="shared" si="601"/>
        <v/>
      </c>
      <c r="O3356" s="3">
        <v>0</v>
      </c>
      <c r="P3356" s="3">
        <v>3</v>
      </c>
      <c r="Q3356" s="3">
        <v>5924</v>
      </c>
      <c r="R3356" s="4" t="str">
        <f t="shared" si="609"/>
        <v/>
      </c>
      <c r="T3356" s="24" t="str">
        <f t="shared" si="602"/>
        <v/>
      </c>
      <c r="U3356" s="24" t="str">
        <f t="shared" si="603"/>
        <v/>
      </c>
      <c r="V3356" s="24" t="str">
        <f t="shared" si="604"/>
        <v/>
      </c>
    </row>
    <row r="3357" spans="1:22">
      <c r="A3357" s="2">
        <v>3332</v>
      </c>
      <c r="B3357" s="5">
        <v>40862</v>
      </c>
      <c r="C3357" s="17" t="str">
        <f t="shared" si="606"/>
        <v>Mon</v>
      </c>
      <c r="D3357" s="3">
        <f t="shared" si="607"/>
        <v>2015</v>
      </c>
      <c r="E3357" s="3">
        <f t="shared" si="608"/>
        <v>11</v>
      </c>
      <c r="G3357" s="23">
        <f t="shared" si="605"/>
        <v>94.119999999999976</v>
      </c>
      <c r="H3357" s="1">
        <v>95.3</v>
      </c>
      <c r="I3357" s="2">
        <v>101</v>
      </c>
      <c r="J3357" s="2">
        <v>106</v>
      </c>
      <c r="K3357" s="1">
        <f t="shared" si="599"/>
        <v>26.963558171118155</v>
      </c>
      <c r="L3357" s="22">
        <f t="shared" si="600"/>
        <v>0.95283018867924529</v>
      </c>
      <c r="M3357" s="22">
        <f t="shared" si="601"/>
        <v>0.53723404255319152</v>
      </c>
      <c r="O3357" s="3">
        <v>0</v>
      </c>
      <c r="P3357" s="3">
        <v>1</v>
      </c>
      <c r="Q3357" s="3">
        <v>7311</v>
      </c>
      <c r="R3357" s="4">
        <f t="shared" si="609"/>
        <v>23.565565696542055</v>
      </c>
      <c r="T3357" s="24" t="str">
        <f t="shared" si="602"/>
        <v/>
      </c>
      <c r="U3357" s="24" t="str">
        <f t="shared" si="603"/>
        <v/>
      </c>
      <c r="V3357" s="24" t="str">
        <f t="shared" si="604"/>
        <v/>
      </c>
    </row>
    <row r="3358" spans="1:22">
      <c r="A3358" s="2">
        <v>3333</v>
      </c>
      <c r="B3358" s="5">
        <v>40863</v>
      </c>
      <c r="C3358" s="17" t="str">
        <f t="shared" si="606"/>
        <v>Tue</v>
      </c>
      <c r="D3358" s="3">
        <f t="shared" si="607"/>
        <v>2015</v>
      </c>
      <c r="E3358" s="3">
        <f t="shared" si="608"/>
        <v>11</v>
      </c>
      <c r="G3358" s="23">
        <f t="shared" si="605"/>
        <v>94.059999999999974</v>
      </c>
      <c r="H3358" s="1">
        <v>95.1</v>
      </c>
      <c r="I3358" s="2">
        <v>101</v>
      </c>
      <c r="J3358" s="2">
        <v>105</v>
      </c>
      <c r="K3358" s="1">
        <f t="shared" si="599"/>
        <v>26.906971480307831</v>
      </c>
      <c r="L3358" s="22">
        <f t="shared" si="600"/>
        <v>0.96190476190476193</v>
      </c>
      <c r="M3358" s="22">
        <f t="shared" si="601"/>
        <v>0.53723404255319152</v>
      </c>
      <c r="O3358" s="3">
        <v>0</v>
      </c>
      <c r="P3358" s="3">
        <v>3</v>
      </c>
      <c r="Q3358" s="3">
        <v>9124</v>
      </c>
      <c r="R3358" s="4">
        <f t="shared" si="609"/>
        <v>23.632370251108913</v>
      </c>
      <c r="T3358" s="24" t="str">
        <f t="shared" si="602"/>
        <v/>
      </c>
      <c r="U3358" s="24" t="str">
        <f t="shared" si="603"/>
        <v/>
      </c>
      <c r="V3358" s="24" t="str">
        <f t="shared" si="604"/>
        <v/>
      </c>
    </row>
    <row r="3359" spans="1:22">
      <c r="A3359" s="2">
        <v>3334</v>
      </c>
      <c r="B3359" s="5">
        <v>40864</v>
      </c>
      <c r="C3359" s="17" t="str">
        <f t="shared" si="606"/>
        <v>Wed</v>
      </c>
      <c r="D3359" s="3">
        <f t="shared" si="607"/>
        <v>2015</v>
      </c>
      <c r="E3359" s="3">
        <f t="shared" si="608"/>
        <v>11</v>
      </c>
      <c r="G3359" s="23">
        <f t="shared" si="605"/>
        <v>93.999999999999972</v>
      </c>
      <c r="H3359" s="1">
        <v>94.8</v>
      </c>
      <c r="I3359" s="2">
        <v>102</v>
      </c>
      <c r="J3359" s="2">
        <v>106</v>
      </c>
      <c r="K3359" s="1">
        <f t="shared" si="599"/>
        <v>26.822091444092351</v>
      </c>
      <c r="L3359" s="22">
        <f t="shared" si="600"/>
        <v>0.96226415094339623</v>
      </c>
      <c r="M3359" s="22">
        <f t="shared" si="601"/>
        <v>0.54255319148936165</v>
      </c>
      <c r="O3359" s="3">
        <v>0</v>
      </c>
      <c r="P3359" s="3">
        <v>2</v>
      </c>
      <c r="Q3359" s="3">
        <v>8981</v>
      </c>
      <c r="R3359" s="4">
        <f t="shared" si="609"/>
        <v>24.516505229711658</v>
      </c>
      <c r="T3359" s="24" t="str">
        <f t="shared" si="602"/>
        <v/>
      </c>
      <c r="U3359" s="24" t="str">
        <f t="shared" si="603"/>
        <v/>
      </c>
      <c r="V3359" s="24" t="str">
        <f t="shared" si="604"/>
        <v/>
      </c>
    </row>
    <row r="3360" spans="1:22">
      <c r="A3360" s="2">
        <v>3335</v>
      </c>
      <c r="B3360" s="5">
        <v>40865</v>
      </c>
      <c r="C3360" s="17" t="str">
        <f t="shared" si="606"/>
        <v>Thu</v>
      </c>
      <c r="D3360" s="3">
        <f t="shared" si="607"/>
        <v>2015</v>
      </c>
      <c r="E3360" s="3">
        <f t="shared" si="608"/>
        <v>11</v>
      </c>
      <c r="G3360" s="23">
        <f t="shared" si="605"/>
        <v>93.939999999999969</v>
      </c>
      <c r="H3360" s="1">
        <v>94.9</v>
      </c>
      <c r="I3360" s="2">
        <v>102</v>
      </c>
      <c r="J3360" s="2">
        <v>106</v>
      </c>
      <c r="K3360" s="1">
        <f t="shared" si="599"/>
        <v>26.850384789497515</v>
      </c>
      <c r="L3360" s="22">
        <f t="shared" si="600"/>
        <v>0.96226415094339623</v>
      </c>
      <c r="M3360" s="22">
        <f t="shared" si="601"/>
        <v>0.54255319148936165</v>
      </c>
      <c r="O3360" s="3">
        <v>1</v>
      </c>
      <c r="P3360" s="3">
        <v>1</v>
      </c>
      <c r="Q3360" s="3">
        <v>10394</v>
      </c>
      <c r="R3360" s="4">
        <f t="shared" si="609"/>
        <v>24.482030513979606</v>
      </c>
      <c r="T3360" s="24" t="str">
        <f t="shared" si="602"/>
        <v/>
      </c>
      <c r="U3360" s="24" t="str">
        <f t="shared" si="603"/>
        <v/>
      </c>
      <c r="V3360" s="24" t="str">
        <f t="shared" si="604"/>
        <v/>
      </c>
    </row>
    <row r="3361" spans="1:22">
      <c r="A3361" s="2">
        <v>3336</v>
      </c>
      <c r="B3361" s="5">
        <v>40866</v>
      </c>
      <c r="C3361" s="17" t="str">
        <f t="shared" si="606"/>
        <v>Fri</v>
      </c>
      <c r="D3361" s="3">
        <f t="shared" si="607"/>
        <v>2015</v>
      </c>
      <c r="E3361" s="3">
        <f t="shared" si="608"/>
        <v>11</v>
      </c>
      <c r="G3361" s="23">
        <v>94.9</v>
      </c>
      <c r="H3361" s="1">
        <v>94.9</v>
      </c>
      <c r="I3361" s="2">
        <v>101</v>
      </c>
      <c r="J3361" s="2">
        <v>106</v>
      </c>
      <c r="K3361" s="1">
        <f t="shared" si="599"/>
        <v>26.850384789497515</v>
      </c>
      <c r="L3361" s="22">
        <f t="shared" si="600"/>
        <v>0.95283018867924529</v>
      </c>
      <c r="M3361" s="22">
        <f t="shared" si="601"/>
        <v>0.53723404255319152</v>
      </c>
      <c r="O3361" s="3">
        <v>0</v>
      </c>
      <c r="P3361" s="3">
        <v>2</v>
      </c>
      <c r="Q3361" s="3">
        <v>8001</v>
      </c>
      <c r="R3361" s="4">
        <f t="shared" si="609"/>
        <v>23.699456384409455</v>
      </c>
      <c r="T3361" s="24" t="str">
        <f t="shared" si="602"/>
        <v/>
      </c>
      <c r="U3361" s="24" t="str">
        <f t="shared" si="603"/>
        <v/>
      </c>
      <c r="V3361" s="24" t="str">
        <f t="shared" si="604"/>
        <v/>
      </c>
    </row>
    <row r="3362" spans="1:22">
      <c r="A3362" s="2">
        <v>3337</v>
      </c>
      <c r="B3362" s="5">
        <v>40867</v>
      </c>
      <c r="C3362" s="17" t="str">
        <f t="shared" si="606"/>
        <v>Sat</v>
      </c>
      <c r="D3362" s="3">
        <f t="shared" si="607"/>
        <v>2015</v>
      </c>
      <c r="E3362" s="3">
        <f t="shared" si="608"/>
        <v>11</v>
      </c>
      <c r="G3362" s="23">
        <f t="shared" si="605"/>
        <v>94.84</v>
      </c>
      <c r="K3362" s="1" t="str">
        <f t="shared" si="599"/>
        <v/>
      </c>
      <c r="L3362" s="22" t="str">
        <f t="shared" si="600"/>
        <v/>
      </c>
      <c r="M3362" s="22" t="str">
        <f t="shared" si="601"/>
        <v/>
      </c>
      <c r="O3362" s="3">
        <v>1</v>
      </c>
      <c r="P3362" s="3">
        <v>4</v>
      </c>
      <c r="Q3362" s="3">
        <v>9026</v>
      </c>
      <c r="R3362" s="4" t="str">
        <f t="shared" si="609"/>
        <v/>
      </c>
      <c r="T3362" s="24" t="str">
        <f t="shared" si="602"/>
        <v/>
      </c>
      <c r="U3362" s="24" t="str">
        <f t="shared" si="603"/>
        <v/>
      </c>
      <c r="V3362" s="24" t="str">
        <f t="shared" si="604"/>
        <v/>
      </c>
    </row>
    <row r="3363" spans="1:22">
      <c r="A3363" s="2">
        <v>3338</v>
      </c>
      <c r="B3363" s="5">
        <v>40868</v>
      </c>
      <c r="C3363" s="17" t="str">
        <f t="shared" si="606"/>
        <v>Sun</v>
      </c>
      <c r="D3363" s="3">
        <f t="shared" si="607"/>
        <v>2015</v>
      </c>
      <c r="E3363" s="3">
        <f t="shared" si="608"/>
        <v>11</v>
      </c>
      <c r="G3363" s="23">
        <f t="shared" si="605"/>
        <v>94.78</v>
      </c>
      <c r="K3363" s="1" t="str">
        <f t="shared" ref="K3363:K3402" si="610">IF(H3363="","",H3363/1.88^2)</f>
        <v/>
      </c>
      <c r="L3363" s="22" t="str">
        <f t="shared" ref="L3363:L3402" si="611">IF(I3363="","",I3363/J3363)</f>
        <v/>
      </c>
      <c r="M3363" s="22" t="str">
        <f t="shared" ref="M3363:M3402" si="612">IF(I3363="","",I3363/188)</f>
        <v/>
      </c>
      <c r="O3363" s="3">
        <v>2</v>
      </c>
      <c r="P3363" s="3">
        <v>2</v>
      </c>
      <c r="Q3363" s="3">
        <v>8127</v>
      </c>
      <c r="R3363" s="4" t="str">
        <f t="shared" si="609"/>
        <v/>
      </c>
      <c r="T3363" s="24" t="str">
        <f t="shared" ref="T3363:T3370" si="613">IF(F3363="","",IF(F3363&lt;80,F3363,NA()))</f>
        <v/>
      </c>
      <c r="U3363" s="24" t="str">
        <f t="shared" ref="U3363:U3370" si="614">IF(F3363="","",IF(AND(F3363&lt;100,F3363&gt;=80),F3363,NA()))</f>
        <v/>
      </c>
      <c r="V3363" s="24" t="str">
        <f t="shared" ref="V3363:V3370" si="615">IF(F3363="","",IF(F3363&gt;=100,F3363,NA()))</f>
        <v/>
      </c>
    </row>
    <row r="3364" spans="1:22">
      <c r="A3364" s="2">
        <v>3339</v>
      </c>
      <c r="B3364" s="5">
        <v>40869</v>
      </c>
      <c r="C3364" s="17" t="str">
        <f t="shared" si="606"/>
        <v>Mon</v>
      </c>
      <c r="D3364" s="3">
        <f t="shared" si="607"/>
        <v>2015</v>
      </c>
      <c r="E3364" s="3">
        <f t="shared" si="608"/>
        <v>11</v>
      </c>
      <c r="G3364" s="23">
        <v>95.7</v>
      </c>
      <c r="H3364" s="1">
        <v>95.7</v>
      </c>
      <c r="I3364" s="2">
        <v>103</v>
      </c>
      <c r="J3364" s="2">
        <v>106</v>
      </c>
      <c r="K3364" s="1">
        <f t="shared" si="610"/>
        <v>27.076731552738799</v>
      </c>
      <c r="L3364" s="22">
        <f t="shared" si="611"/>
        <v>0.97169811320754718</v>
      </c>
      <c r="M3364" s="22">
        <f t="shared" si="612"/>
        <v>0.5478723404255319</v>
      </c>
      <c r="O3364" s="3">
        <v>0</v>
      </c>
      <c r="P3364" s="3">
        <v>3</v>
      </c>
      <c r="Q3364" s="3">
        <v>7651</v>
      </c>
      <c r="R3364" s="4">
        <f t="shared" si="609"/>
        <v>24.984858732213912</v>
      </c>
      <c r="T3364" s="24" t="str">
        <f t="shared" si="613"/>
        <v/>
      </c>
      <c r="U3364" s="24" t="str">
        <f t="shared" si="614"/>
        <v/>
      </c>
      <c r="V3364" s="24" t="str">
        <f t="shared" si="615"/>
        <v/>
      </c>
    </row>
    <row r="3365" spans="1:22">
      <c r="A3365" s="2">
        <v>3340</v>
      </c>
      <c r="B3365" s="5">
        <v>40870</v>
      </c>
      <c r="C3365" s="17" t="str">
        <f t="shared" si="606"/>
        <v>Tue</v>
      </c>
      <c r="D3365" s="3">
        <f t="shared" si="607"/>
        <v>2015</v>
      </c>
      <c r="E3365" s="3">
        <f t="shared" si="608"/>
        <v>11</v>
      </c>
      <c r="G3365" s="23">
        <f t="shared" si="605"/>
        <v>95.64</v>
      </c>
      <c r="K3365" s="1" t="str">
        <f t="shared" si="610"/>
        <v/>
      </c>
      <c r="L3365" s="22" t="str">
        <f t="shared" si="611"/>
        <v/>
      </c>
      <c r="M3365" s="22" t="str">
        <f t="shared" si="612"/>
        <v/>
      </c>
      <c r="O3365" s="3">
        <v>1</v>
      </c>
      <c r="P3365" s="3">
        <v>3</v>
      </c>
      <c r="Q3365" s="3">
        <v>3535</v>
      </c>
      <c r="R3365" s="4" t="str">
        <f t="shared" si="609"/>
        <v/>
      </c>
      <c r="T3365" s="24" t="str">
        <f t="shared" si="613"/>
        <v/>
      </c>
      <c r="U3365" s="24" t="str">
        <f t="shared" si="614"/>
        <v/>
      </c>
      <c r="V3365" s="24" t="str">
        <f t="shared" si="615"/>
        <v/>
      </c>
    </row>
    <row r="3366" spans="1:22">
      <c r="A3366" s="2">
        <v>3341</v>
      </c>
      <c r="B3366" s="5">
        <v>40871</v>
      </c>
      <c r="C3366" s="17" t="str">
        <f t="shared" si="606"/>
        <v>Wed</v>
      </c>
      <c r="D3366" s="3">
        <f t="shared" si="607"/>
        <v>2015</v>
      </c>
      <c r="E3366" s="3">
        <f t="shared" si="608"/>
        <v>11</v>
      </c>
      <c r="G3366" s="23">
        <f t="shared" si="605"/>
        <v>95.58</v>
      </c>
      <c r="H3366" s="1">
        <v>95.6</v>
      </c>
      <c r="I3366" s="2">
        <v>101</v>
      </c>
      <c r="J3366" s="2">
        <v>105</v>
      </c>
      <c r="K3366" s="1">
        <f t="shared" si="610"/>
        <v>27.048438207333636</v>
      </c>
      <c r="L3366" s="22">
        <f t="shared" si="611"/>
        <v>0.96190476190476193</v>
      </c>
      <c r="M3366" s="22">
        <f t="shared" si="612"/>
        <v>0.53723404255319152</v>
      </c>
      <c r="O3366" s="3">
        <v>0</v>
      </c>
      <c r="P3366" s="3">
        <v>3</v>
      </c>
      <c r="Q3366" s="3">
        <v>8533</v>
      </c>
      <c r="R3366" s="4">
        <f t="shared" si="609"/>
        <v>23.465882959000606</v>
      </c>
      <c r="T3366" s="24" t="str">
        <f t="shared" si="613"/>
        <v/>
      </c>
      <c r="U3366" s="24" t="str">
        <f t="shared" si="614"/>
        <v/>
      </c>
      <c r="V3366" s="24" t="str">
        <f t="shared" si="615"/>
        <v/>
      </c>
    </row>
    <row r="3367" spans="1:22">
      <c r="A3367" s="2">
        <v>3342</v>
      </c>
      <c r="B3367" s="5">
        <v>40872</v>
      </c>
      <c r="C3367" s="17" t="str">
        <f t="shared" si="606"/>
        <v>Thu</v>
      </c>
      <c r="D3367" s="3">
        <f t="shared" si="607"/>
        <v>2015</v>
      </c>
      <c r="E3367" s="3">
        <f t="shared" si="608"/>
        <v>11</v>
      </c>
      <c r="G3367" s="23">
        <f t="shared" si="605"/>
        <v>95.52</v>
      </c>
      <c r="H3367" s="1">
        <v>96.1</v>
      </c>
      <c r="I3367" s="2">
        <v>101</v>
      </c>
      <c r="J3367" s="2">
        <v>106</v>
      </c>
      <c r="K3367" s="1">
        <f t="shared" si="610"/>
        <v>27.18990493435944</v>
      </c>
      <c r="L3367" s="22">
        <f t="shared" si="611"/>
        <v>0.95283018867924529</v>
      </c>
      <c r="M3367" s="22">
        <f t="shared" si="612"/>
        <v>0.53723404255319152</v>
      </c>
      <c r="O3367" s="3">
        <v>0</v>
      </c>
      <c r="P3367" s="3">
        <v>2</v>
      </c>
      <c r="Q3367" s="3">
        <v>7196</v>
      </c>
      <c r="R3367" s="4">
        <f t="shared" si="609"/>
        <v>23.301128104895501</v>
      </c>
      <c r="T3367" s="24" t="str">
        <f t="shared" si="613"/>
        <v/>
      </c>
      <c r="U3367" s="24" t="str">
        <f t="shared" si="614"/>
        <v/>
      </c>
      <c r="V3367" s="24" t="str">
        <f t="shared" si="615"/>
        <v/>
      </c>
    </row>
    <row r="3368" spans="1:22">
      <c r="A3368" s="2">
        <v>3343</v>
      </c>
      <c r="B3368" s="5">
        <v>40873</v>
      </c>
      <c r="C3368" s="17" t="str">
        <f t="shared" si="606"/>
        <v>Fri</v>
      </c>
      <c r="D3368" s="3">
        <f t="shared" si="607"/>
        <v>2015</v>
      </c>
      <c r="E3368" s="3">
        <f t="shared" si="608"/>
        <v>11</v>
      </c>
      <c r="G3368" s="23">
        <f t="shared" si="605"/>
        <v>95.46</v>
      </c>
      <c r="H3368" s="1">
        <v>95.5</v>
      </c>
      <c r="I3368" s="2">
        <v>102</v>
      </c>
      <c r="J3368" s="2">
        <v>106</v>
      </c>
      <c r="K3368" s="1">
        <f t="shared" si="610"/>
        <v>27.020144861928475</v>
      </c>
      <c r="L3368" s="22">
        <f t="shared" si="611"/>
        <v>0.96226415094339623</v>
      </c>
      <c r="M3368" s="22">
        <f t="shared" si="612"/>
        <v>0.54255319148936165</v>
      </c>
      <c r="O3368" s="3">
        <v>0</v>
      </c>
      <c r="P3368" s="3">
        <v>3</v>
      </c>
      <c r="Q3368" s="3">
        <v>7789</v>
      </c>
      <c r="R3368" s="4">
        <f t="shared" si="609"/>
        <v>24.276698385095965</v>
      </c>
      <c r="T3368" s="24" t="str">
        <f t="shared" si="613"/>
        <v/>
      </c>
      <c r="U3368" s="24" t="str">
        <f t="shared" si="614"/>
        <v/>
      </c>
      <c r="V3368" s="24" t="str">
        <f t="shared" si="615"/>
        <v/>
      </c>
    </row>
    <row r="3369" spans="1:22">
      <c r="A3369" s="2">
        <v>3344</v>
      </c>
      <c r="B3369" s="5">
        <v>40874</v>
      </c>
      <c r="C3369" s="17" t="str">
        <f t="shared" si="606"/>
        <v>Sat</v>
      </c>
      <c r="D3369" s="3">
        <f t="shared" si="607"/>
        <v>2015</v>
      </c>
      <c r="E3369" s="3">
        <f t="shared" si="608"/>
        <v>11</v>
      </c>
      <c r="G3369" s="23">
        <f t="shared" si="605"/>
        <v>95.399999999999991</v>
      </c>
      <c r="K3369" s="1" t="str">
        <f t="shared" si="610"/>
        <v/>
      </c>
      <c r="L3369" s="22" t="str">
        <f t="shared" si="611"/>
        <v/>
      </c>
      <c r="M3369" s="22" t="str">
        <f t="shared" si="612"/>
        <v/>
      </c>
      <c r="O3369" s="3">
        <v>0</v>
      </c>
      <c r="P3369" s="3">
        <v>3</v>
      </c>
      <c r="Q3369" s="3">
        <v>9109</v>
      </c>
      <c r="R3369" s="4" t="str">
        <f t="shared" si="609"/>
        <v/>
      </c>
      <c r="T3369" s="24" t="str">
        <f t="shared" si="613"/>
        <v/>
      </c>
      <c r="U3369" s="24" t="str">
        <f t="shared" si="614"/>
        <v/>
      </c>
      <c r="V3369" s="24" t="str">
        <f t="shared" si="615"/>
        <v/>
      </c>
    </row>
    <row r="3370" spans="1:22">
      <c r="A3370" s="2">
        <v>3345</v>
      </c>
      <c r="B3370" s="5">
        <v>40875</v>
      </c>
      <c r="C3370" s="17" t="str">
        <f t="shared" si="606"/>
        <v>Sun</v>
      </c>
      <c r="D3370" s="3">
        <f t="shared" si="607"/>
        <v>2015</v>
      </c>
      <c r="E3370" s="3">
        <f t="shared" si="608"/>
        <v>11</v>
      </c>
      <c r="G3370" s="23">
        <f t="shared" si="605"/>
        <v>95.339999999999989</v>
      </c>
      <c r="K3370" s="1" t="str">
        <f t="shared" si="610"/>
        <v/>
      </c>
      <c r="L3370" s="22" t="str">
        <f t="shared" si="611"/>
        <v/>
      </c>
      <c r="M3370" s="22" t="str">
        <f t="shared" si="612"/>
        <v/>
      </c>
      <c r="O3370" s="3">
        <v>1</v>
      </c>
      <c r="P3370" s="3">
        <v>1</v>
      </c>
      <c r="Q3370" s="3">
        <v>3919</v>
      </c>
      <c r="R3370" s="4" t="str">
        <f t="shared" si="609"/>
        <v/>
      </c>
      <c r="T3370" s="24" t="str">
        <f t="shared" si="613"/>
        <v/>
      </c>
      <c r="U3370" s="24" t="str">
        <f t="shared" si="614"/>
        <v/>
      </c>
      <c r="V3370" s="24" t="str">
        <f t="shared" si="615"/>
        <v/>
      </c>
    </row>
    <row r="3371" spans="1:22">
      <c r="A3371" s="2">
        <v>3346</v>
      </c>
      <c r="B3371" s="5">
        <v>40876</v>
      </c>
      <c r="C3371" s="17" t="str">
        <f t="shared" si="606"/>
        <v>Mon</v>
      </c>
      <c r="D3371" s="3">
        <f t="shared" si="607"/>
        <v>2015</v>
      </c>
      <c r="E3371" s="3">
        <f t="shared" si="608"/>
        <v>11</v>
      </c>
      <c r="F3371" s="3">
        <v>65</v>
      </c>
      <c r="G3371" s="23">
        <f t="shared" si="605"/>
        <v>95.279999999999987</v>
      </c>
      <c r="H3371" s="1">
        <v>95.3</v>
      </c>
      <c r="I3371" s="2">
        <v>101</v>
      </c>
      <c r="J3371" s="2">
        <v>106</v>
      </c>
      <c r="K3371" s="1">
        <f t="shared" si="610"/>
        <v>26.963558171118155</v>
      </c>
      <c r="L3371" s="22">
        <f t="shared" si="611"/>
        <v>0.95283018867924529</v>
      </c>
      <c r="M3371" s="22">
        <f t="shared" si="612"/>
        <v>0.53723404255319152</v>
      </c>
      <c r="N3371" s="2" t="s">
        <v>3</v>
      </c>
      <c r="O3371" s="3">
        <v>0</v>
      </c>
      <c r="P3371" s="3">
        <v>0</v>
      </c>
      <c r="Q3371" s="3">
        <v>10359</v>
      </c>
      <c r="R3371" s="4">
        <f t="shared" si="609"/>
        <v>23.565565696542055</v>
      </c>
      <c r="S3371" s="38">
        <f>100*(95.3-H3371)/95.3</f>
        <v>0</v>
      </c>
      <c r="T3371" s="24">
        <f t="shared" ref="T3371:T3434" si="616">IF(F3371="","",IF(F3371&lt;80,F3371,NA()))</f>
        <v>65</v>
      </c>
      <c r="U3371" s="24" t="e">
        <f t="shared" ref="U3371:U3434" si="617">IF(F3371="","",IF(AND(F3371&lt;100,F3371&gt;=80),F3371,NA()))</f>
        <v>#N/A</v>
      </c>
      <c r="V3371" s="24" t="e">
        <f t="shared" ref="V3371:V3434" si="618">IF(F3371="","",IF(F3371&gt;=100,F3371,NA()))</f>
        <v>#N/A</v>
      </c>
    </row>
    <row r="3372" spans="1:22">
      <c r="A3372" s="2">
        <v>3347</v>
      </c>
      <c r="B3372" s="5">
        <v>40877</v>
      </c>
      <c r="C3372" s="17" t="str">
        <f t="shared" si="606"/>
        <v>Tue</v>
      </c>
      <c r="D3372" s="3">
        <f t="shared" si="607"/>
        <v>2015</v>
      </c>
      <c r="E3372" s="3">
        <f t="shared" si="608"/>
        <v>12</v>
      </c>
      <c r="F3372" s="3">
        <v>55</v>
      </c>
      <c r="G3372" s="23">
        <f>G3371-0.13</f>
        <v>95.149999999999991</v>
      </c>
      <c r="H3372" s="1">
        <v>94.9</v>
      </c>
      <c r="I3372" s="2">
        <v>101</v>
      </c>
      <c r="J3372" s="2">
        <v>105</v>
      </c>
      <c r="K3372" s="1">
        <f t="shared" si="610"/>
        <v>26.850384789497515</v>
      </c>
      <c r="L3372" s="22">
        <f t="shared" si="611"/>
        <v>0.96190476190476193</v>
      </c>
      <c r="M3372" s="22">
        <f t="shared" si="612"/>
        <v>0.53723404255319152</v>
      </c>
      <c r="N3372" s="2" t="s">
        <v>3</v>
      </c>
      <c r="O3372" s="3">
        <v>0</v>
      </c>
      <c r="P3372" s="3">
        <v>0</v>
      </c>
      <c r="Q3372" s="3">
        <v>10094</v>
      </c>
      <c r="R3372" s="4">
        <f t="shared" si="609"/>
        <v>23.699456384409455</v>
      </c>
      <c r="S3372" s="38">
        <f t="shared" ref="S3372:S3377" si="619">100*(95.3-H3372)/95.3</f>
        <v>0.41972717733472348</v>
      </c>
      <c r="T3372" s="24">
        <f t="shared" si="616"/>
        <v>55</v>
      </c>
      <c r="U3372" s="24" t="e">
        <f t="shared" si="617"/>
        <v>#N/A</v>
      </c>
      <c r="V3372" s="24" t="e">
        <f t="shared" si="618"/>
        <v>#N/A</v>
      </c>
    </row>
    <row r="3373" spans="1:22">
      <c r="A3373" s="2">
        <v>3348</v>
      </c>
      <c r="B3373" s="5">
        <v>40878</v>
      </c>
      <c r="C3373" s="17" t="str">
        <f t="shared" si="606"/>
        <v>Wed</v>
      </c>
      <c r="D3373" s="3">
        <f t="shared" si="607"/>
        <v>2015</v>
      </c>
      <c r="E3373" s="3">
        <f t="shared" si="608"/>
        <v>12</v>
      </c>
      <c r="F3373" s="3">
        <v>50</v>
      </c>
      <c r="G3373" s="23">
        <f t="shared" ref="G3373:G3436" si="620">G3372-0.13</f>
        <v>95.02</v>
      </c>
      <c r="H3373" s="1">
        <v>94.3</v>
      </c>
      <c r="I3373" s="2">
        <v>99</v>
      </c>
      <c r="J3373" s="2">
        <v>106</v>
      </c>
      <c r="K3373" s="1">
        <f t="shared" si="610"/>
        <v>26.680624717066546</v>
      </c>
      <c r="L3373" s="22">
        <f t="shared" si="611"/>
        <v>0.93396226415094341</v>
      </c>
      <c r="M3373" s="22">
        <f t="shared" si="612"/>
        <v>0.52659574468085102</v>
      </c>
      <c r="N3373" s="2" t="s">
        <v>3</v>
      </c>
      <c r="O3373" s="3">
        <v>0</v>
      </c>
      <c r="P3373" s="3">
        <v>0</v>
      </c>
      <c r="Q3373" s="3">
        <v>11378</v>
      </c>
      <c r="R3373" s="4">
        <f t="shared" si="609"/>
        <v>22.327315387996244</v>
      </c>
      <c r="S3373" s="38">
        <f t="shared" si="619"/>
        <v>1.0493179433368311</v>
      </c>
      <c r="T3373" s="24">
        <f t="shared" si="616"/>
        <v>50</v>
      </c>
      <c r="U3373" s="24" t="e">
        <f t="shared" si="617"/>
        <v>#N/A</v>
      </c>
      <c r="V3373" s="24" t="e">
        <f t="shared" si="618"/>
        <v>#N/A</v>
      </c>
    </row>
    <row r="3374" spans="1:22">
      <c r="A3374" s="2">
        <v>3349</v>
      </c>
      <c r="B3374" s="5">
        <v>40879</v>
      </c>
      <c r="C3374" s="17" t="str">
        <f t="shared" si="606"/>
        <v>Thu</v>
      </c>
      <c r="D3374" s="3">
        <f t="shared" si="607"/>
        <v>2015</v>
      </c>
      <c r="E3374" s="3">
        <f t="shared" si="608"/>
        <v>12</v>
      </c>
      <c r="F3374" s="3">
        <v>52</v>
      </c>
      <c r="G3374" s="23">
        <f t="shared" si="620"/>
        <v>94.89</v>
      </c>
      <c r="H3374" s="1">
        <v>93.8</v>
      </c>
      <c r="I3374" s="2">
        <v>100</v>
      </c>
      <c r="J3374" s="2">
        <v>105</v>
      </c>
      <c r="K3374" s="1">
        <f t="shared" si="610"/>
        <v>26.539157990040742</v>
      </c>
      <c r="L3374" s="22">
        <f t="shared" si="611"/>
        <v>0.95238095238095233</v>
      </c>
      <c r="M3374" s="22">
        <f t="shared" si="612"/>
        <v>0.53191489361702127</v>
      </c>
      <c r="N3374" s="2" t="s">
        <v>3</v>
      </c>
      <c r="O3374" s="3">
        <v>0</v>
      </c>
      <c r="P3374" s="3">
        <v>0</v>
      </c>
      <c r="Q3374" s="3">
        <v>11915</v>
      </c>
      <c r="R3374" s="4">
        <f t="shared" si="609"/>
        <v>23.281792387891819</v>
      </c>
      <c r="S3374" s="38">
        <f t="shared" si="619"/>
        <v>1.5739769150052467</v>
      </c>
      <c r="T3374" s="24">
        <f t="shared" si="616"/>
        <v>52</v>
      </c>
      <c r="U3374" s="24" t="e">
        <f t="shared" si="617"/>
        <v>#N/A</v>
      </c>
      <c r="V3374" s="24" t="e">
        <f t="shared" si="618"/>
        <v>#N/A</v>
      </c>
    </row>
    <row r="3375" spans="1:22">
      <c r="A3375" s="2">
        <v>3350</v>
      </c>
      <c r="B3375" s="5">
        <v>40880</v>
      </c>
      <c r="C3375" s="17" t="str">
        <f t="shared" si="606"/>
        <v>Fri</v>
      </c>
      <c r="D3375" s="3">
        <f t="shared" si="607"/>
        <v>2015</v>
      </c>
      <c r="E3375" s="3">
        <f t="shared" si="608"/>
        <v>12</v>
      </c>
      <c r="F3375" s="3">
        <v>160</v>
      </c>
      <c r="G3375" s="23">
        <f t="shared" si="620"/>
        <v>94.76</v>
      </c>
      <c r="H3375" s="1">
        <v>93.6</v>
      </c>
      <c r="I3375" s="2">
        <v>99</v>
      </c>
      <c r="J3375" s="2">
        <v>104</v>
      </c>
      <c r="K3375" s="1">
        <f t="shared" si="610"/>
        <v>26.482571299230422</v>
      </c>
      <c r="L3375" s="22">
        <f t="shared" si="611"/>
        <v>0.95192307692307687</v>
      </c>
      <c r="M3375" s="22">
        <f t="shared" si="612"/>
        <v>0.52659574468085102</v>
      </c>
      <c r="N3375" s="2" t="s">
        <v>3</v>
      </c>
      <c r="O3375" s="3">
        <v>0</v>
      </c>
      <c r="P3375" s="3">
        <v>4</v>
      </c>
      <c r="Q3375" s="3">
        <v>9823</v>
      </c>
      <c r="R3375" s="4">
        <f t="shared" si="609"/>
        <v>22.555617960342367</v>
      </c>
      <c r="S3375" s="38">
        <f t="shared" si="619"/>
        <v>1.7838405036726159</v>
      </c>
      <c r="T3375" s="24" t="e">
        <f t="shared" si="616"/>
        <v>#N/A</v>
      </c>
      <c r="U3375" s="24" t="e">
        <f t="shared" si="617"/>
        <v>#N/A</v>
      </c>
      <c r="V3375" s="24">
        <f t="shared" si="618"/>
        <v>160</v>
      </c>
    </row>
    <row r="3376" spans="1:22">
      <c r="A3376" s="2">
        <v>3351</v>
      </c>
      <c r="B3376" s="5">
        <v>40881</v>
      </c>
      <c r="C3376" s="17" t="str">
        <f t="shared" si="606"/>
        <v>Sat</v>
      </c>
      <c r="D3376" s="3">
        <f t="shared" si="607"/>
        <v>2015</v>
      </c>
      <c r="E3376" s="3">
        <f t="shared" si="608"/>
        <v>12</v>
      </c>
      <c r="F3376" s="3">
        <v>160</v>
      </c>
      <c r="G3376" s="23">
        <f t="shared" si="620"/>
        <v>94.63000000000001</v>
      </c>
      <c r="H3376" s="1">
        <v>93.8</v>
      </c>
      <c r="I3376" s="2">
        <v>101</v>
      </c>
      <c r="J3376" s="2">
        <v>105</v>
      </c>
      <c r="K3376" s="1">
        <f t="shared" si="610"/>
        <v>26.539157990040742</v>
      </c>
      <c r="L3376" s="22">
        <f t="shared" si="611"/>
        <v>0.96190476190476193</v>
      </c>
      <c r="M3376" s="22">
        <f t="shared" si="612"/>
        <v>0.53723404255319152</v>
      </c>
      <c r="N3376" s="2" t="s">
        <v>3</v>
      </c>
      <c r="O3376" s="3">
        <v>0</v>
      </c>
      <c r="P3376" s="3">
        <v>5</v>
      </c>
      <c r="Q3376" s="3">
        <v>9512</v>
      </c>
      <c r="R3376" s="4">
        <f t="shared" si="609"/>
        <v>24.073543826017669</v>
      </c>
      <c r="S3376" s="38">
        <f t="shared" si="619"/>
        <v>1.5739769150052467</v>
      </c>
      <c r="T3376" s="24" t="e">
        <f t="shared" si="616"/>
        <v>#N/A</v>
      </c>
      <c r="U3376" s="24" t="e">
        <f t="shared" si="617"/>
        <v>#N/A</v>
      </c>
      <c r="V3376" s="24">
        <f t="shared" si="618"/>
        <v>160</v>
      </c>
    </row>
    <row r="3377" spans="1:22">
      <c r="A3377" s="2">
        <v>3352</v>
      </c>
      <c r="B3377" s="5">
        <v>40882</v>
      </c>
      <c r="C3377" s="17" t="str">
        <f t="shared" si="606"/>
        <v>Sun</v>
      </c>
      <c r="D3377" s="3">
        <f t="shared" si="607"/>
        <v>2015</v>
      </c>
      <c r="E3377" s="3">
        <f t="shared" si="608"/>
        <v>12</v>
      </c>
      <c r="F3377" s="3">
        <v>74</v>
      </c>
      <c r="G3377" s="23">
        <f t="shared" si="620"/>
        <v>94.500000000000014</v>
      </c>
      <c r="H3377" s="1">
        <v>93.5</v>
      </c>
      <c r="I3377" s="2">
        <v>100</v>
      </c>
      <c r="J3377" s="2">
        <v>105</v>
      </c>
      <c r="K3377" s="1">
        <f t="shared" si="610"/>
        <v>26.454277953825262</v>
      </c>
      <c r="L3377" s="22">
        <f t="shared" si="611"/>
        <v>0.95238095238095233</v>
      </c>
      <c r="M3377" s="22">
        <f t="shared" si="612"/>
        <v>0.53191489361702127</v>
      </c>
      <c r="N3377" s="2" t="s">
        <v>3</v>
      </c>
      <c r="O3377" s="3">
        <v>1</v>
      </c>
      <c r="P3377" s="3">
        <v>0</v>
      </c>
      <c r="R3377" s="4">
        <f t="shared" si="609"/>
        <v>23.382803486462599</v>
      </c>
      <c r="S3377" s="38">
        <f t="shared" si="619"/>
        <v>1.8887722980062929</v>
      </c>
      <c r="T3377" s="24">
        <f t="shared" si="616"/>
        <v>74</v>
      </c>
      <c r="U3377" s="24" t="e">
        <f t="shared" si="617"/>
        <v>#N/A</v>
      </c>
      <c r="V3377" s="24" t="e">
        <f t="shared" si="618"/>
        <v>#N/A</v>
      </c>
    </row>
    <row r="3378" spans="1:22">
      <c r="A3378" s="2">
        <v>3353</v>
      </c>
      <c r="B3378" s="5">
        <v>40883</v>
      </c>
      <c r="C3378" s="17" t="str">
        <f t="shared" si="606"/>
        <v>Mon</v>
      </c>
      <c r="D3378" s="3">
        <f t="shared" si="607"/>
        <v>2015</v>
      </c>
      <c r="E3378" s="3">
        <f t="shared" si="608"/>
        <v>12</v>
      </c>
      <c r="G3378" s="23">
        <f t="shared" si="620"/>
        <v>94.370000000000019</v>
      </c>
      <c r="K3378" s="1" t="str">
        <f t="shared" si="610"/>
        <v/>
      </c>
      <c r="L3378" s="22" t="str">
        <f t="shared" si="611"/>
        <v/>
      </c>
      <c r="M3378" s="22" t="str">
        <f t="shared" si="612"/>
        <v/>
      </c>
      <c r="N3378" s="2" t="s">
        <v>2</v>
      </c>
      <c r="R3378" s="4" t="str">
        <f t="shared" si="609"/>
        <v/>
      </c>
      <c r="T3378" s="24" t="str">
        <f t="shared" si="616"/>
        <v/>
      </c>
      <c r="U3378" s="24" t="str">
        <f t="shared" si="617"/>
        <v/>
      </c>
      <c r="V3378" s="24" t="str">
        <f t="shared" si="618"/>
        <v/>
      </c>
    </row>
    <row r="3379" spans="1:22">
      <c r="A3379" s="2">
        <v>3354</v>
      </c>
      <c r="B3379" s="5">
        <v>40884</v>
      </c>
      <c r="C3379" s="17" t="str">
        <f t="shared" si="606"/>
        <v>Tue</v>
      </c>
      <c r="D3379" s="3">
        <f t="shared" si="607"/>
        <v>2015</v>
      </c>
      <c r="E3379" s="3">
        <f t="shared" si="608"/>
        <v>12</v>
      </c>
      <c r="G3379" s="23">
        <f t="shared" si="620"/>
        <v>94.240000000000023</v>
      </c>
      <c r="K3379" s="1" t="str">
        <f t="shared" si="610"/>
        <v/>
      </c>
      <c r="L3379" s="22" t="str">
        <f t="shared" si="611"/>
        <v/>
      </c>
      <c r="M3379" s="22" t="str">
        <f t="shared" si="612"/>
        <v/>
      </c>
      <c r="R3379" s="4" t="str">
        <f t="shared" si="609"/>
        <v/>
      </c>
      <c r="T3379" s="24" t="str">
        <f t="shared" si="616"/>
        <v/>
      </c>
      <c r="U3379" s="24" t="str">
        <f t="shared" si="617"/>
        <v/>
      </c>
      <c r="V3379" s="24" t="str">
        <f t="shared" si="618"/>
        <v/>
      </c>
    </row>
    <row r="3380" spans="1:22">
      <c r="A3380" s="2">
        <v>3355</v>
      </c>
      <c r="B3380" s="5">
        <v>40885</v>
      </c>
      <c r="C3380" s="17" t="str">
        <f t="shared" si="606"/>
        <v>Wed</v>
      </c>
      <c r="D3380" s="3">
        <f t="shared" si="607"/>
        <v>2015</v>
      </c>
      <c r="E3380" s="3">
        <f t="shared" si="608"/>
        <v>12</v>
      </c>
      <c r="G3380" s="23">
        <f t="shared" si="620"/>
        <v>94.110000000000028</v>
      </c>
      <c r="K3380" s="1" t="str">
        <f t="shared" si="610"/>
        <v/>
      </c>
      <c r="L3380" s="22" t="str">
        <f t="shared" si="611"/>
        <v/>
      </c>
      <c r="M3380" s="22" t="str">
        <f t="shared" si="612"/>
        <v/>
      </c>
      <c r="R3380" s="4" t="str">
        <f t="shared" si="609"/>
        <v/>
      </c>
      <c r="T3380" s="24" t="str">
        <f t="shared" si="616"/>
        <v/>
      </c>
      <c r="U3380" s="24" t="str">
        <f t="shared" si="617"/>
        <v/>
      </c>
      <c r="V3380" s="24" t="str">
        <f t="shared" si="618"/>
        <v/>
      </c>
    </row>
    <row r="3381" spans="1:22">
      <c r="A3381" s="2">
        <v>3356</v>
      </c>
      <c r="B3381" s="5">
        <v>40886</v>
      </c>
      <c r="C3381" s="17" t="str">
        <f t="shared" si="606"/>
        <v>Thu</v>
      </c>
      <c r="D3381" s="3">
        <f t="shared" si="607"/>
        <v>2015</v>
      </c>
      <c r="E3381" s="3">
        <f t="shared" si="608"/>
        <v>12</v>
      </c>
      <c r="G3381" s="23">
        <f t="shared" si="620"/>
        <v>93.980000000000032</v>
      </c>
      <c r="K3381" s="1" t="str">
        <f t="shared" si="610"/>
        <v/>
      </c>
      <c r="L3381" s="22" t="str">
        <f t="shared" si="611"/>
        <v/>
      </c>
      <c r="M3381" s="22" t="str">
        <f t="shared" si="612"/>
        <v/>
      </c>
      <c r="R3381" s="4" t="str">
        <f t="shared" si="609"/>
        <v/>
      </c>
      <c r="T3381" s="24" t="str">
        <f t="shared" si="616"/>
        <v/>
      </c>
      <c r="U3381" s="24" t="str">
        <f t="shared" si="617"/>
        <v/>
      </c>
      <c r="V3381" s="24" t="str">
        <f t="shared" si="618"/>
        <v/>
      </c>
    </row>
    <row r="3382" spans="1:22">
      <c r="A3382" s="2">
        <v>3357</v>
      </c>
      <c r="B3382" s="5">
        <v>40887</v>
      </c>
      <c r="C3382" s="17" t="str">
        <f t="shared" si="606"/>
        <v>Fri</v>
      </c>
      <c r="D3382" s="3">
        <f t="shared" si="607"/>
        <v>2015</v>
      </c>
      <c r="E3382" s="3">
        <f t="shared" si="608"/>
        <v>12</v>
      </c>
      <c r="G3382" s="23">
        <f t="shared" si="620"/>
        <v>93.850000000000037</v>
      </c>
      <c r="K3382" s="1" t="str">
        <f t="shared" si="610"/>
        <v/>
      </c>
      <c r="L3382" s="22" t="str">
        <f t="shared" si="611"/>
        <v/>
      </c>
      <c r="M3382" s="22" t="str">
        <f t="shared" si="612"/>
        <v/>
      </c>
      <c r="R3382" s="4" t="str">
        <f t="shared" si="609"/>
        <v/>
      </c>
      <c r="T3382" s="24" t="str">
        <f t="shared" si="616"/>
        <v/>
      </c>
      <c r="U3382" s="24" t="str">
        <f t="shared" si="617"/>
        <v/>
      </c>
      <c r="V3382" s="24" t="str">
        <f t="shared" si="618"/>
        <v/>
      </c>
    </row>
    <row r="3383" spans="1:22">
      <c r="A3383" s="2">
        <v>3358</v>
      </c>
      <c r="B3383" s="5">
        <v>40888</v>
      </c>
      <c r="C3383" s="17" t="str">
        <f t="shared" si="606"/>
        <v>Sat</v>
      </c>
      <c r="D3383" s="3">
        <f t="shared" si="607"/>
        <v>2015</v>
      </c>
      <c r="E3383" s="3">
        <f t="shared" si="608"/>
        <v>12</v>
      </c>
      <c r="G3383" s="23">
        <f t="shared" si="620"/>
        <v>93.720000000000041</v>
      </c>
      <c r="K3383" s="1" t="str">
        <f t="shared" si="610"/>
        <v/>
      </c>
      <c r="L3383" s="22" t="str">
        <f t="shared" si="611"/>
        <v/>
      </c>
      <c r="M3383" s="22" t="str">
        <f t="shared" si="612"/>
        <v/>
      </c>
      <c r="R3383" s="4" t="str">
        <f t="shared" si="609"/>
        <v/>
      </c>
      <c r="T3383" s="24" t="str">
        <f t="shared" si="616"/>
        <v/>
      </c>
      <c r="U3383" s="24" t="str">
        <f t="shared" si="617"/>
        <v/>
      </c>
      <c r="V3383" s="24" t="str">
        <f t="shared" si="618"/>
        <v/>
      </c>
    </row>
    <row r="3384" spans="1:22">
      <c r="A3384" s="2">
        <v>3359</v>
      </c>
      <c r="B3384" s="5">
        <v>40889</v>
      </c>
      <c r="C3384" s="17" t="str">
        <f t="shared" si="606"/>
        <v>Sun</v>
      </c>
      <c r="D3384" s="3">
        <f t="shared" si="607"/>
        <v>2015</v>
      </c>
      <c r="E3384" s="3">
        <f t="shared" si="608"/>
        <v>12</v>
      </c>
      <c r="G3384" s="23">
        <f t="shared" si="620"/>
        <v>93.590000000000046</v>
      </c>
      <c r="K3384" s="1" t="str">
        <f t="shared" si="610"/>
        <v/>
      </c>
      <c r="L3384" s="22" t="str">
        <f t="shared" si="611"/>
        <v/>
      </c>
      <c r="M3384" s="22" t="str">
        <f t="shared" si="612"/>
        <v/>
      </c>
      <c r="R3384" s="4" t="str">
        <f t="shared" si="609"/>
        <v/>
      </c>
      <c r="T3384" s="24" t="str">
        <f t="shared" si="616"/>
        <v/>
      </c>
      <c r="U3384" s="24" t="str">
        <f t="shared" si="617"/>
        <v/>
      </c>
      <c r="V3384" s="24" t="str">
        <f t="shared" si="618"/>
        <v/>
      </c>
    </row>
    <row r="3385" spans="1:22">
      <c r="A3385" s="2">
        <v>3360</v>
      </c>
      <c r="B3385" s="5">
        <v>40890</v>
      </c>
      <c r="C3385" s="17" t="str">
        <f t="shared" si="606"/>
        <v>Mon</v>
      </c>
      <c r="D3385" s="3">
        <f t="shared" si="607"/>
        <v>2015</v>
      </c>
      <c r="E3385" s="3">
        <f t="shared" si="608"/>
        <v>12</v>
      </c>
      <c r="G3385" s="23">
        <f t="shared" si="620"/>
        <v>93.460000000000051</v>
      </c>
      <c r="K3385" s="1" t="str">
        <f t="shared" si="610"/>
        <v/>
      </c>
      <c r="L3385" s="22" t="str">
        <f t="shared" si="611"/>
        <v/>
      </c>
      <c r="M3385" s="22" t="str">
        <f t="shared" si="612"/>
        <v/>
      </c>
      <c r="R3385" s="4" t="str">
        <f t="shared" si="609"/>
        <v/>
      </c>
      <c r="T3385" s="24" t="str">
        <f t="shared" si="616"/>
        <v/>
      </c>
      <c r="U3385" s="24" t="str">
        <f t="shared" si="617"/>
        <v/>
      </c>
      <c r="V3385" s="24" t="str">
        <f t="shared" si="618"/>
        <v/>
      </c>
    </row>
    <row r="3386" spans="1:22">
      <c r="A3386" s="2">
        <v>3361</v>
      </c>
      <c r="B3386" s="5">
        <v>40891</v>
      </c>
      <c r="C3386" s="17" t="str">
        <f t="shared" ref="C3386:C3400" si="621">TEXT(B3386,"ddd")</f>
        <v>Tue</v>
      </c>
      <c r="D3386" s="3">
        <f t="shared" ref="D3386:D3394" si="622">YEAR(B3386)</f>
        <v>2015</v>
      </c>
      <c r="E3386" s="3">
        <f t="shared" ref="E3386:E3394" si="623">MONTH(B3386)</f>
        <v>12</v>
      </c>
      <c r="G3386" s="23">
        <f t="shared" si="620"/>
        <v>93.330000000000055</v>
      </c>
      <c r="K3386" s="1" t="str">
        <f t="shared" si="610"/>
        <v/>
      </c>
      <c r="L3386" s="22" t="str">
        <f t="shared" si="611"/>
        <v/>
      </c>
      <c r="M3386" s="22" t="str">
        <f t="shared" si="612"/>
        <v/>
      </c>
      <c r="R3386" s="4" t="str">
        <f t="shared" si="609"/>
        <v/>
      </c>
      <c r="T3386" s="24" t="str">
        <f t="shared" si="616"/>
        <v/>
      </c>
      <c r="U3386" s="24" t="str">
        <f t="shared" si="617"/>
        <v/>
      </c>
      <c r="V3386" s="24" t="str">
        <f t="shared" si="618"/>
        <v/>
      </c>
    </row>
    <row r="3387" spans="1:22">
      <c r="A3387" s="2">
        <v>3362</v>
      </c>
      <c r="B3387" s="5">
        <v>40892</v>
      </c>
      <c r="C3387" s="17" t="str">
        <f t="shared" si="621"/>
        <v>Wed</v>
      </c>
      <c r="D3387" s="3">
        <f t="shared" si="622"/>
        <v>2015</v>
      </c>
      <c r="E3387" s="3">
        <f t="shared" si="623"/>
        <v>12</v>
      </c>
      <c r="G3387" s="23">
        <f t="shared" si="620"/>
        <v>93.20000000000006</v>
      </c>
      <c r="K3387" s="1" t="str">
        <f t="shared" si="610"/>
        <v/>
      </c>
      <c r="L3387" s="22" t="str">
        <f t="shared" si="611"/>
        <v/>
      </c>
      <c r="M3387" s="22" t="str">
        <f t="shared" si="612"/>
        <v/>
      </c>
      <c r="R3387" s="4" t="str">
        <f t="shared" si="609"/>
        <v/>
      </c>
      <c r="T3387" s="24" t="str">
        <f t="shared" si="616"/>
        <v/>
      </c>
      <c r="U3387" s="24" t="str">
        <f t="shared" si="617"/>
        <v/>
      </c>
      <c r="V3387" s="24" t="str">
        <f t="shared" si="618"/>
        <v/>
      </c>
    </row>
    <row r="3388" spans="1:22">
      <c r="A3388" s="2">
        <v>3363</v>
      </c>
      <c r="B3388" s="5">
        <v>40893</v>
      </c>
      <c r="C3388" s="17" t="str">
        <f t="shared" si="621"/>
        <v>Thu</v>
      </c>
      <c r="D3388" s="3">
        <f t="shared" si="622"/>
        <v>2015</v>
      </c>
      <c r="E3388" s="3">
        <f t="shared" si="623"/>
        <v>12</v>
      </c>
      <c r="G3388" s="23">
        <f t="shared" si="620"/>
        <v>93.070000000000064</v>
      </c>
      <c r="K3388" s="1" t="str">
        <f t="shared" si="610"/>
        <v/>
      </c>
      <c r="L3388" s="22" t="str">
        <f t="shared" si="611"/>
        <v/>
      </c>
      <c r="M3388" s="22" t="str">
        <f t="shared" si="612"/>
        <v/>
      </c>
      <c r="R3388" s="4" t="str">
        <f t="shared" si="609"/>
        <v/>
      </c>
      <c r="T3388" s="24" t="str">
        <f t="shared" si="616"/>
        <v/>
      </c>
      <c r="U3388" s="24" t="str">
        <f t="shared" si="617"/>
        <v/>
      </c>
      <c r="V3388" s="24" t="str">
        <f t="shared" si="618"/>
        <v/>
      </c>
    </row>
    <row r="3389" spans="1:22">
      <c r="A3389" s="2">
        <v>3364</v>
      </c>
      <c r="B3389" s="5">
        <v>40894</v>
      </c>
      <c r="C3389" s="17" t="str">
        <f t="shared" si="621"/>
        <v>Fri</v>
      </c>
      <c r="D3389" s="3">
        <f t="shared" si="622"/>
        <v>2015</v>
      </c>
      <c r="E3389" s="3">
        <f t="shared" si="623"/>
        <v>12</v>
      </c>
      <c r="G3389" s="23">
        <f t="shared" si="620"/>
        <v>92.940000000000069</v>
      </c>
      <c r="K3389" s="1" t="str">
        <f t="shared" si="610"/>
        <v/>
      </c>
      <c r="L3389" s="22" t="str">
        <f t="shared" si="611"/>
        <v/>
      </c>
      <c r="M3389" s="22" t="str">
        <f t="shared" si="612"/>
        <v/>
      </c>
      <c r="R3389" s="4" t="str">
        <f t="shared" si="609"/>
        <v/>
      </c>
      <c r="T3389" s="24" t="str">
        <f t="shared" si="616"/>
        <v/>
      </c>
      <c r="U3389" s="24" t="str">
        <f t="shared" si="617"/>
        <v/>
      </c>
      <c r="V3389" s="24" t="str">
        <f t="shared" si="618"/>
        <v/>
      </c>
    </row>
    <row r="3390" spans="1:22">
      <c r="A3390" s="2">
        <v>3365</v>
      </c>
      <c r="B3390" s="5">
        <v>40895</v>
      </c>
      <c r="C3390" s="17" t="str">
        <f t="shared" si="621"/>
        <v>Sat</v>
      </c>
      <c r="D3390" s="3">
        <f t="shared" si="622"/>
        <v>2015</v>
      </c>
      <c r="E3390" s="3">
        <f t="shared" si="623"/>
        <v>12</v>
      </c>
      <c r="G3390" s="23">
        <f t="shared" si="620"/>
        <v>92.810000000000073</v>
      </c>
      <c r="K3390" s="1" t="str">
        <f t="shared" si="610"/>
        <v/>
      </c>
      <c r="L3390" s="22" t="str">
        <f t="shared" si="611"/>
        <v/>
      </c>
      <c r="M3390" s="22" t="str">
        <f t="shared" si="612"/>
        <v/>
      </c>
      <c r="R3390" s="4" t="str">
        <f t="shared" si="609"/>
        <v/>
      </c>
      <c r="T3390" s="24" t="str">
        <f t="shared" si="616"/>
        <v/>
      </c>
      <c r="U3390" s="24" t="str">
        <f t="shared" si="617"/>
        <v/>
      </c>
      <c r="V3390" s="24" t="str">
        <f t="shared" si="618"/>
        <v/>
      </c>
    </row>
    <row r="3391" spans="1:22">
      <c r="A3391" s="2">
        <v>3366</v>
      </c>
      <c r="B3391" s="5">
        <v>40896</v>
      </c>
      <c r="C3391" s="17" t="str">
        <f t="shared" si="621"/>
        <v>Sun</v>
      </c>
      <c r="D3391" s="3">
        <f t="shared" si="622"/>
        <v>2015</v>
      </c>
      <c r="E3391" s="3">
        <f t="shared" si="623"/>
        <v>12</v>
      </c>
      <c r="G3391" s="23">
        <f t="shared" si="620"/>
        <v>92.680000000000078</v>
      </c>
      <c r="K3391" s="1" t="str">
        <f t="shared" si="610"/>
        <v/>
      </c>
      <c r="L3391" s="22" t="str">
        <f t="shared" si="611"/>
        <v/>
      </c>
      <c r="M3391" s="22" t="str">
        <f t="shared" si="612"/>
        <v/>
      </c>
      <c r="R3391" s="4" t="str">
        <f t="shared" si="609"/>
        <v/>
      </c>
      <c r="T3391" s="24" t="str">
        <f t="shared" si="616"/>
        <v/>
      </c>
      <c r="U3391" s="24" t="str">
        <f t="shared" si="617"/>
        <v/>
      </c>
      <c r="V3391" s="24" t="str">
        <f t="shared" si="618"/>
        <v/>
      </c>
    </row>
    <row r="3392" spans="1:22">
      <c r="A3392" s="2">
        <v>3367</v>
      </c>
      <c r="B3392" s="5">
        <v>40897</v>
      </c>
      <c r="C3392" s="17" t="str">
        <f t="shared" si="621"/>
        <v>Mon</v>
      </c>
      <c r="D3392" s="3">
        <f t="shared" si="622"/>
        <v>2015</v>
      </c>
      <c r="E3392" s="3">
        <f t="shared" si="623"/>
        <v>12</v>
      </c>
      <c r="G3392" s="23">
        <f t="shared" si="620"/>
        <v>92.550000000000082</v>
      </c>
      <c r="K3392" s="1" t="str">
        <f t="shared" si="610"/>
        <v/>
      </c>
      <c r="L3392" s="22" t="str">
        <f t="shared" si="611"/>
        <v/>
      </c>
      <c r="M3392" s="22" t="str">
        <f t="shared" si="612"/>
        <v/>
      </c>
      <c r="R3392" s="4" t="str">
        <f t="shared" si="609"/>
        <v/>
      </c>
      <c r="T3392" s="24" t="str">
        <f t="shared" si="616"/>
        <v/>
      </c>
      <c r="U3392" s="24" t="str">
        <f t="shared" si="617"/>
        <v/>
      </c>
      <c r="V3392" s="24" t="str">
        <f t="shared" si="618"/>
        <v/>
      </c>
    </row>
    <row r="3393" spans="1:22">
      <c r="A3393" s="2">
        <v>3368</v>
      </c>
      <c r="B3393" s="5">
        <v>40898</v>
      </c>
      <c r="C3393" s="17" t="str">
        <f t="shared" si="621"/>
        <v>Tue</v>
      </c>
      <c r="D3393" s="3">
        <f t="shared" si="622"/>
        <v>2015</v>
      </c>
      <c r="E3393" s="3">
        <f t="shared" si="623"/>
        <v>12</v>
      </c>
      <c r="G3393" s="23">
        <f t="shared" si="620"/>
        <v>92.420000000000087</v>
      </c>
      <c r="K3393" s="1" t="str">
        <f t="shared" si="610"/>
        <v/>
      </c>
      <c r="L3393" s="22" t="str">
        <f t="shared" si="611"/>
        <v/>
      </c>
      <c r="M3393" s="22" t="str">
        <f t="shared" si="612"/>
        <v/>
      </c>
      <c r="R3393" s="4" t="str">
        <f t="shared" si="609"/>
        <v/>
      </c>
      <c r="T3393" s="24" t="str">
        <f t="shared" si="616"/>
        <v/>
      </c>
      <c r="U3393" s="24" t="str">
        <f t="shared" si="617"/>
        <v/>
      </c>
      <c r="V3393" s="24" t="str">
        <f t="shared" si="618"/>
        <v/>
      </c>
    </row>
    <row r="3394" spans="1:22">
      <c r="A3394" s="2">
        <v>3369</v>
      </c>
      <c r="B3394" s="5">
        <v>40899</v>
      </c>
      <c r="C3394" s="17" t="str">
        <f t="shared" si="621"/>
        <v>Wed</v>
      </c>
      <c r="D3394" s="3">
        <f t="shared" si="622"/>
        <v>2015</v>
      </c>
      <c r="E3394" s="3">
        <f t="shared" si="623"/>
        <v>12</v>
      </c>
      <c r="G3394" s="23">
        <f t="shared" si="620"/>
        <v>92.290000000000092</v>
      </c>
      <c r="K3394" s="1" t="str">
        <f t="shared" si="610"/>
        <v/>
      </c>
      <c r="L3394" s="22" t="str">
        <f t="shared" si="611"/>
        <v/>
      </c>
      <c r="M3394" s="22" t="str">
        <f t="shared" si="612"/>
        <v/>
      </c>
      <c r="R3394" s="4" t="str">
        <f t="shared" si="609"/>
        <v/>
      </c>
      <c r="T3394" s="24" t="str">
        <f t="shared" si="616"/>
        <v/>
      </c>
      <c r="U3394" s="24" t="str">
        <f t="shared" si="617"/>
        <v/>
      </c>
      <c r="V3394" s="24" t="str">
        <f t="shared" si="618"/>
        <v/>
      </c>
    </row>
    <row r="3395" spans="1:22">
      <c r="A3395" s="2">
        <v>3370</v>
      </c>
      <c r="B3395" s="5">
        <v>40900</v>
      </c>
      <c r="C3395" s="17" t="str">
        <f t="shared" si="621"/>
        <v>Thu</v>
      </c>
      <c r="D3395" s="3">
        <f t="shared" ref="D3395:D3402" si="624">YEAR(B3395)</f>
        <v>2015</v>
      </c>
      <c r="E3395" s="3">
        <f t="shared" ref="E3395:E3402" si="625">MONTH(B3395)</f>
        <v>12</v>
      </c>
      <c r="G3395" s="23">
        <f t="shared" si="620"/>
        <v>92.160000000000096</v>
      </c>
      <c r="K3395" s="1" t="str">
        <f t="shared" si="610"/>
        <v/>
      </c>
      <c r="L3395" s="22" t="str">
        <f t="shared" si="611"/>
        <v/>
      </c>
      <c r="M3395" s="22" t="str">
        <f t="shared" si="612"/>
        <v/>
      </c>
      <c r="R3395" s="4" t="str">
        <f t="shared" si="609"/>
        <v/>
      </c>
      <c r="T3395" s="24" t="str">
        <f t="shared" si="616"/>
        <v/>
      </c>
      <c r="U3395" s="24" t="str">
        <f t="shared" si="617"/>
        <v/>
      </c>
      <c r="V3395" s="24" t="str">
        <f t="shared" si="618"/>
        <v/>
      </c>
    </row>
    <row r="3396" spans="1:22">
      <c r="A3396" s="2">
        <v>3371</v>
      </c>
      <c r="B3396" s="5">
        <v>40901</v>
      </c>
      <c r="C3396" s="17" t="str">
        <f t="shared" si="621"/>
        <v>Fri</v>
      </c>
      <c r="D3396" s="3">
        <f t="shared" si="624"/>
        <v>2015</v>
      </c>
      <c r="E3396" s="3">
        <f t="shared" si="625"/>
        <v>12</v>
      </c>
      <c r="G3396" s="23">
        <f t="shared" si="620"/>
        <v>92.030000000000101</v>
      </c>
      <c r="K3396" s="1" t="str">
        <f t="shared" si="610"/>
        <v/>
      </c>
      <c r="L3396" s="22" t="str">
        <f t="shared" si="611"/>
        <v/>
      </c>
      <c r="M3396" s="22" t="str">
        <f t="shared" si="612"/>
        <v/>
      </c>
      <c r="R3396" s="4" t="str">
        <f t="shared" si="609"/>
        <v/>
      </c>
      <c r="T3396" s="24" t="str">
        <f t="shared" si="616"/>
        <v/>
      </c>
      <c r="U3396" s="24" t="str">
        <f t="shared" si="617"/>
        <v/>
      </c>
      <c r="V3396" s="24" t="str">
        <f t="shared" si="618"/>
        <v/>
      </c>
    </row>
    <row r="3397" spans="1:22">
      <c r="A3397" s="2">
        <v>3372</v>
      </c>
      <c r="B3397" s="5">
        <v>40902</v>
      </c>
      <c r="C3397" s="17" t="str">
        <f t="shared" si="621"/>
        <v>Sat</v>
      </c>
      <c r="D3397" s="3">
        <f t="shared" si="624"/>
        <v>2015</v>
      </c>
      <c r="E3397" s="3">
        <f t="shared" si="625"/>
        <v>12</v>
      </c>
      <c r="G3397" s="23">
        <f t="shared" si="620"/>
        <v>91.900000000000105</v>
      </c>
      <c r="K3397" s="1" t="str">
        <f t="shared" si="610"/>
        <v/>
      </c>
      <c r="L3397" s="22" t="str">
        <f t="shared" si="611"/>
        <v/>
      </c>
      <c r="M3397" s="22" t="str">
        <f t="shared" si="612"/>
        <v/>
      </c>
      <c r="R3397" s="4" t="str">
        <f t="shared" si="609"/>
        <v/>
      </c>
      <c r="T3397" s="24" t="str">
        <f t="shared" si="616"/>
        <v/>
      </c>
      <c r="U3397" s="24" t="str">
        <f t="shared" si="617"/>
        <v/>
      </c>
      <c r="V3397" s="24" t="str">
        <f t="shared" si="618"/>
        <v/>
      </c>
    </row>
    <row r="3398" spans="1:22">
      <c r="A3398" s="2">
        <v>3373</v>
      </c>
      <c r="B3398" s="5">
        <v>40903</v>
      </c>
      <c r="C3398" s="17" t="str">
        <f t="shared" si="621"/>
        <v>Sun</v>
      </c>
      <c r="D3398" s="3">
        <f t="shared" si="624"/>
        <v>2015</v>
      </c>
      <c r="E3398" s="3">
        <f t="shared" si="625"/>
        <v>12</v>
      </c>
      <c r="G3398" s="23">
        <f t="shared" si="620"/>
        <v>91.77000000000011</v>
      </c>
      <c r="K3398" s="1" t="str">
        <f t="shared" si="610"/>
        <v/>
      </c>
      <c r="L3398" s="22" t="str">
        <f t="shared" si="611"/>
        <v/>
      </c>
      <c r="M3398" s="22" t="str">
        <f t="shared" si="612"/>
        <v/>
      </c>
      <c r="R3398" s="4" t="str">
        <f t="shared" si="609"/>
        <v/>
      </c>
      <c r="T3398" s="24" t="str">
        <f t="shared" si="616"/>
        <v/>
      </c>
      <c r="U3398" s="24" t="str">
        <f t="shared" si="617"/>
        <v/>
      </c>
      <c r="V3398" s="24" t="str">
        <f t="shared" si="618"/>
        <v/>
      </c>
    </row>
    <row r="3399" spans="1:22">
      <c r="A3399" s="2">
        <v>3374</v>
      </c>
      <c r="B3399" s="5">
        <v>40904</v>
      </c>
      <c r="C3399" s="17" t="str">
        <f t="shared" si="621"/>
        <v>Mon</v>
      </c>
      <c r="D3399" s="3">
        <f t="shared" si="624"/>
        <v>2015</v>
      </c>
      <c r="E3399" s="3">
        <f t="shared" si="625"/>
        <v>12</v>
      </c>
      <c r="G3399" s="23">
        <f t="shared" si="620"/>
        <v>91.640000000000114</v>
      </c>
      <c r="K3399" s="1" t="str">
        <f t="shared" si="610"/>
        <v/>
      </c>
      <c r="L3399" s="22" t="str">
        <f t="shared" si="611"/>
        <v/>
      </c>
      <c r="M3399" s="22" t="str">
        <f t="shared" si="612"/>
        <v/>
      </c>
      <c r="R3399" s="4" t="str">
        <f t="shared" si="609"/>
        <v/>
      </c>
      <c r="T3399" s="24" t="str">
        <f t="shared" si="616"/>
        <v/>
      </c>
      <c r="U3399" s="24" t="str">
        <f t="shared" si="617"/>
        <v/>
      </c>
      <c r="V3399" s="24" t="str">
        <f t="shared" si="618"/>
        <v/>
      </c>
    </row>
    <row r="3400" spans="1:22">
      <c r="A3400" s="2">
        <v>3375</v>
      </c>
      <c r="B3400" s="5">
        <v>40905</v>
      </c>
      <c r="C3400" s="17" t="str">
        <f t="shared" si="621"/>
        <v>Tue</v>
      </c>
      <c r="D3400" s="3">
        <f t="shared" si="624"/>
        <v>2015</v>
      </c>
      <c r="E3400" s="3">
        <f t="shared" si="625"/>
        <v>12</v>
      </c>
      <c r="G3400" s="23">
        <f t="shared" si="620"/>
        <v>91.510000000000119</v>
      </c>
      <c r="K3400" s="1" t="str">
        <f t="shared" si="610"/>
        <v/>
      </c>
      <c r="L3400" s="22" t="str">
        <f t="shared" si="611"/>
        <v/>
      </c>
      <c r="M3400" s="22" t="str">
        <f t="shared" si="612"/>
        <v/>
      </c>
      <c r="R3400" s="4" t="str">
        <f t="shared" si="609"/>
        <v/>
      </c>
      <c r="T3400" s="24" t="str">
        <f t="shared" si="616"/>
        <v/>
      </c>
      <c r="U3400" s="24" t="str">
        <f t="shared" si="617"/>
        <v/>
      </c>
      <c r="V3400" s="24" t="str">
        <f t="shared" si="618"/>
        <v/>
      </c>
    </row>
    <row r="3401" spans="1:22">
      <c r="A3401" s="2">
        <v>3376</v>
      </c>
      <c r="B3401" s="5">
        <v>40906</v>
      </c>
      <c r="C3401" s="17" t="str">
        <f t="shared" ref="C3401:C3464" si="626">TEXT(B3401,"ddd")</f>
        <v>Wed</v>
      </c>
      <c r="D3401" s="3">
        <f t="shared" si="624"/>
        <v>2015</v>
      </c>
      <c r="E3401" s="3">
        <f t="shared" si="625"/>
        <v>12</v>
      </c>
      <c r="G3401" s="23">
        <f t="shared" si="620"/>
        <v>91.380000000000123</v>
      </c>
      <c r="K3401" s="1" t="str">
        <f t="shared" si="610"/>
        <v/>
      </c>
      <c r="L3401" s="22" t="str">
        <f t="shared" si="611"/>
        <v/>
      </c>
      <c r="M3401" s="22" t="str">
        <f t="shared" si="612"/>
        <v/>
      </c>
      <c r="R3401" s="4" t="str">
        <f t="shared" si="609"/>
        <v/>
      </c>
      <c r="T3401" s="24" t="str">
        <f t="shared" si="616"/>
        <v/>
      </c>
      <c r="U3401" s="24" t="str">
        <f t="shared" si="617"/>
        <v/>
      </c>
      <c r="V3401" s="24" t="str">
        <f t="shared" si="618"/>
        <v/>
      </c>
    </row>
    <row r="3402" spans="1:22">
      <c r="A3402" s="2">
        <v>3377</v>
      </c>
      <c r="B3402" s="5">
        <v>40907</v>
      </c>
      <c r="C3402" s="17" t="str">
        <f t="shared" si="626"/>
        <v>Thu</v>
      </c>
      <c r="D3402" s="3">
        <f t="shared" si="624"/>
        <v>2015</v>
      </c>
      <c r="E3402" s="3">
        <f t="shared" si="625"/>
        <v>12</v>
      </c>
      <c r="G3402" s="23">
        <f t="shared" si="620"/>
        <v>91.250000000000128</v>
      </c>
      <c r="K3402" s="1" t="str">
        <f t="shared" si="610"/>
        <v/>
      </c>
      <c r="L3402" s="22" t="str">
        <f t="shared" si="611"/>
        <v/>
      </c>
      <c r="M3402" s="22" t="str">
        <f t="shared" si="612"/>
        <v/>
      </c>
      <c r="R3402" s="4" t="str">
        <f t="shared" si="609"/>
        <v/>
      </c>
      <c r="T3402" s="24" t="str">
        <f t="shared" si="616"/>
        <v/>
      </c>
      <c r="U3402" s="24" t="str">
        <f t="shared" si="617"/>
        <v/>
      </c>
      <c r="V3402" s="24" t="str">
        <f t="shared" si="618"/>
        <v/>
      </c>
    </row>
    <row r="3403" spans="1:22">
      <c r="A3403" s="2">
        <v>3378</v>
      </c>
      <c r="B3403" s="5">
        <v>40908</v>
      </c>
      <c r="C3403" s="17" t="str">
        <f t="shared" si="626"/>
        <v>Fri</v>
      </c>
      <c r="D3403" s="3">
        <f t="shared" ref="D3403:D3466" si="627">YEAR(B3403)</f>
        <v>2016</v>
      </c>
      <c r="E3403" s="3">
        <f t="shared" ref="E3403:E3466" si="628">MONTH(B3403)</f>
        <v>1</v>
      </c>
      <c r="G3403" s="23">
        <f t="shared" si="620"/>
        <v>91.120000000000132</v>
      </c>
      <c r="T3403" s="24" t="str">
        <f t="shared" si="616"/>
        <v/>
      </c>
      <c r="U3403" s="24" t="str">
        <f t="shared" si="617"/>
        <v/>
      </c>
      <c r="V3403" s="24" t="str">
        <f t="shared" si="618"/>
        <v/>
      </c>
    </row>
    <row r="3404" spans="1:22">
      <c r="A3404" s="2">
        <v>3379</v>
      </c>
      <c r="B3404" s="5">
        <v>40909</v>
      </c>
      <c r="C3404" s="17" t="str">
        <f t="shared" si="626"/>
        <v>Sat</v>
      </c>
      <c r="D3404" s="3">
        <f t="shared" si="627"/>
        <v>2016</v>
      </c>
      <c r="E3404" s="3">
        <f t="shared" si="628"/>
        <v>1</v>
      </c>
      <c r="G3404" s="23">
        <f t="shared" si="620"/>
        <v>90.990000000000137</v>
      </c>
      <c r="T3404" s="24" t="str">
        <f t="shared" si="616"/>
        <v/>
      </c>
      <c r="U3404" s="24" t="str">
        <f t="shared" si="617"/>
        <v/>
      </c>
      <c r="V3404" s="24" t="str">
        <f t="shared" si="618"/>
        <v/>
      </c>
    </row>
    <row r="3405" spans="1:22">
      <c r="A3405" s="2">
        <v>3380</v>
      </c>
      <c r="B3405" s="5">
        <v>40910</v>
      </c>
      <c r="C3405" s="17" t="str">
        <f t="shared" si="626"/>
        <v>Sun</v>
      </c>
      <c r="D3405" s="3">
        <f t="shared" si="627"/>
        <v>2016</v>
      </c>
      <c r="E3405" s="3">
        <f t="shared" si="628"/>
        <v>1</v>
      </c>
      <c r="G3405" s="23">
        <f t="shared" si="620"/>
        <v>90.860000000000142</v>
      </c>
      <c r="T3405" s="24" t="str">
        <f t="shared" si="616"/>
        <v/>
      </c>
      <c r="U3405" s="24" t="str">
        <f t="shared" si="617"/>
        <v/>
      </c>
      <c r="V3405" s="24" t="str">
        <f t="shared" si="618"/>
        <v/>
      </c>
    </row>
    <row r="3406" spans="1:22">
      <c r="A3406" s="2">
        <v>3381</v>
      </c>
      <c r="B3406" s="5">
        <v>40911</v>
      </c>
      <c r="C3406" s="17" t="str">
        <f t="shared" si="626"/>
        <v>Mon</v>
      </c>
      <c r="D3406" s="3">
        <f t="shared" si="627"/>
        <v>2016</v>
      </c>
      <c r="E3406" s="3">
        <f t="shared" si="628"/>
        <v>1</v>
      </c>
      <c r="G3406" s="23">
        <f t="shared" si="620"/>
        <v>90.730000000000146</v>
      </c>
      <c r="T3406" s="24" t="str">
        <f t="shared" si="616"/>
        <v/>
      </c>
      <c r="U3406" s="24" t="str">
        <f t="shared" si="617"/>
        <v/>
      </c>
      <c r="V3406" s="24" t="str">
        <f t="shared" si="618"/>
        <v/>
      </c>
    </row>
    <row r="3407" spans="1:22">
      <c r="A3407" s="2">
        <v>3382</v>
      </c>
      <c r="B3407" s="5">
        <v>40912</v>
      </c>
      <c r="C3407" s="17" t="str">
        <f t="shared" si="626"/>
        <v>Tue</v>
      </c>
      <c r="D3407" s="3">
        <f t="shared" si="627"/>
        <v>2016</v>
      </c>
      <c r="E3407" s="3">
        <f t="shared" si="628"/>
        <v>1</v>
      </c>
      <c r="G3407" s="23">
        <f t="shared" si="620"/>
        <v>90.600000000000151</v>
      </c>
      <c r="T3407" s="24" t="str">
        <f t="shared" si="616"/>
        <v/>
      </c>
      <c r="U3407" s="24" t="str">
        <f t="shared" si="617"/>
        <v/>
      </c>
      <c r="V3407" s="24" t="str">
        <f t="shared" si="618"/>
        <v/>
      </c>
    </row>
    <row r="3408" spans="1:22">
      <c r="A3408" s="2">
        <v>3383</v>
      </c>
      <c r="B3408" s="5">
        <v>40913</v>
      </c>
      <c r="C3408" s="17" t="str">
        <f t="shared" si="626"/>
        <v>Wed</v>
      </c>
      <c r="D3408" s="3">
        <f t="shared" si="627"/>
        <v>2016</v>
      </c>
      <c r="E3408" s="3">
        <f t="shared" si="628"/>
        <v>1</v>
      </c>
      <c r="G3408" s="23">
        <f t="shared" si="620"/>
        <v>90.470000000000155</v>
      </c>
      <c r="T3408" s="24" t="str">
        <f t="shared" si="616"/>
        <v/>
      </c>
      <c r="U3408" s="24" t="str">
        <f t="shared" si="617"/>
        <v/>
      </c>
      <c r="V3408" s="24" t="str">
        <f t="shared" si="618"/>
        <v/>
      </c>
    </row>
    <row r="3409" spans="1:22">
      <c r="A3409" s="2">
        <v>3384</v>
      </c>
      <c r="B3409" s="5">
        <v>40914</v>
      </c>
      <c r="C3409" s="17" t="str">
        <f t="shared" si="626"/>
        <v>Thu</v>
      </c>
      <c r="D3409" s="3">
        <f t="shared" si="627"/>
        <v>2016</v>
      </c>
      <c r="E3409" s="3">
        <f t="shared" si="628"/>
        <v>1</v>
      </c>
      <c r="G3409" s="23">
        <f t="shared" si="620"/>
        <v>90.34000000000016</v>
      </c>
      <c r="T3409" s="24" t="str">
        <f t="shared" si="616"/>
        <v/>
      </c>
      <c r="U3409" s="24" t="str">
        <f t="shared" si="617"/>
        <v/>
      </c>
      <c r="V3409" s="24" t="str">
        <f t="shared" si="618"/>
        <v/>
      </c>
    </row>
    <row r="3410" spans="1:22">
      <c r="A3410" s="2">
        <v>3385</v>
      </c>
      <c r="B3410" s="5">
        <v>40915</v>
      </c>
      <c r="C3410" s="17" t="str">
        <f t="shared" si="626"/>
        <v>Fri</v>
      </c>
      <c r="D3410" s="3">
        <f t="shared" si="627"/>
        <v>2016</v>
      </c>
      <c r="E3410" s="3">
        <f t="shared" si="628"/>
        <v>1</v>
      </c>
      <c r="G3410" s="23">
        <f t="shared" si="620"/>
        <v>90.210000000000164</v>
      </c>
      <c r="T3410" s="24" t="str">
        <f t="shared" si="616"/>
        <v/>
      </c>
      <c r="U3410" s="24" t="str">
        <f t="shared" si="617"/>
        <v/>
      </c>
      <c r="V3410" s="24" t="str">
        <f t="shared" si="618"/>
        <v/>
      </c>
    </row>
    <row r="3411" spans="1:22">
      <c r="A3411" s="2">
        <v>3386</v>
      </c>
      <c r="B3411" s="5">
        <v>40916</v>
      </c>
      <c r="C3411" s="17" t="str">
        <f t="shared" si="626"/>
        <v>Sat</v>
      </c>
      <c r="D3411" s="3">
        <f t="shared" si="627"/>
        <v>2016</v>
      </c>
      <c r="E3411" s="3">
        <f t="shared" si="628"/>
        <v>1</v>
      </c>
      <c r="G3411" s="23">
        <f t="shared" si="620"/>
        <v>90.080000000000169</v>
      </c>
      <c r="T3411" s="24" t="str">
        <f t="shared" si="616"/>
        <v/>
      </c>
      <c r="U3411" s="24" t="str">
        <f t="shared" si="617"/>
        <v/>
      </c>
      <c r="V3411" s="24" t="str">
        <f t="shared" si="618"/>
        <v/>
      </c>
    </row>
    <row r="3412" spans="1:22">
      <c r="A3412" s="2">
        <v>3387</v>
      </c>
      <c r="B3412" s="5">
        <v>40917</v>
      </c>
      <c r="C3412" s="17" t="str">
        <f t="shared" si="626"/>
        <v>Sun</v>
      </c>
      <c r="D3412" s="3">
        <f t="shared" si="627"/>
        <v>2016</v>
      </c>
      <c r="E3412" s="3">
        <f t="shared" si="628"/>
        <v>1</v>
      </c>
      <c r="G3412" s="23">
        <f t="shared" si="620"/>
        <v>89.950000000000173</v>
      </c>
      <c r="T3412" s="24" t="str">
        <f t="shared" si="616"/>
        <v/>
      </c>
      <c r="U3412" s="24" t="str">
        <f t="shared" si="617"/>
        <v/>
      </c>
      <c r="V3412" s="24" t="str">
        <f t="shared" si="618"/>
        <v/>
      </c>
    </row>
    <row r="3413" spans="1:22">
      <c r="A3413" s="2">
        <v>3388</v>
      </c>
      <c r="B3413" s="5">
        <v>40918</v>
      </c>
      <c r="C3413" s="17" t="str">
        <f t="shared" si="626"/>
        <v>Mon</v>
      </c>
      <c r="D3413" s="3">
        <f t="shared" si="627"/>
        <v>2016</v>
      </c>
      <c r="E3413" s="3">
        <f t="shared" si="628"/>
        <v>1</v>
      </c>
      <c r="G3413" s="23">
        <f t="shared" si="620"/>
        <v>89.820000000000178</v>
      </c>
      <c r="T3413" s="24" t="str">
        <f t="shared" si="616"/>
        <v/>
      </c>
      <c r="U3413" s="24" t="str">
        <f t="shared" si="617"/>
        <v/>
      </c>
      <c r="V3413" s="24" t="str">
        <f t="shared" si="618"/>
        <v/>
      </c>
    </row>
    <row r="3414" spans="1:22">
      <c r="A3414" s="2">
        <v>3389</v>
      </c>
      <c r="B3414" s="5">
        <v>40919</v>
      </c>
      <c r="C3414" s="17" t="str">
        <f t="shared" si="626"/>
        <v>Tue</v>
      </c>
      <c r="D3414" s="3">
        <f t="shared" si="627"/>
        <v>2016</v>
      </c>
      <c r="E3414" s="3">
        <f t="shared" si="628"/>
        <v>1</v>
      </c>
      <c r="G3414" s="23">
        <f t="shared" si="620"/>
        <v>89.690000000000182</v>
      </c>
      <c r="T3414" s="24" t="str">
        <f t="shared" si="616"/>
        <v/>
      </c>
      <c r="U3414" s="24" t="str">
        <f t="shared" si="617"/>
        <v/>
      </c>
      <c r="V3414" s="24" t="str">
        <f t="shared" si="618"/>
        <v/>
      </c>
    </row>
    <row r="3415" spans="1:22">
      <c r="A3415" s="2">
        <v>3390</v>
      </c>
      <c r="B3415" s="5">
        <v>40920</v>
      </c>
      <c r="C3415" s="17" t="str">
        <f t="shared" si="626"/>
        <v>Wed</v>
      </c>
      <c r="D3415" s="3">
        <f t="shared" si="627"/>
        <v>2016</v>
      </c>
      <c r="E3415" s="3">
        <f t="shared" si="628"/>
        <v>1</v>
      </c>
      <c r="G3415" s="23">
        <f t="shared" si="620"/>
        <v>89.560000000000187</v>
      </c>
      <c r="T3415" s="24" t="str">
        <f t="shared" si="616"/>
        <v/>
      </c>
      <c r="U3415" s="24" t="str">
        <f t="shared" si="617"/>
        <v/>
      </c>
      <c r="V3415" s="24" t="str">
        <f t="shared" si="618"/>
        <v/>
      </c>
    </row>
    <row r="3416" spans="1:22">
      <c r="A3416" s="2">
        <v>3391</v>
      </c>
      <c r="B3416" s="5">
        <v>40921</v>
      </c>
      <c r="C3416" s="17" t="str">
        <f t="shared" si="626"/>
        <v>Thu</v>
      </c>
      <c r="D3416" s="3">
        <f t="shared" si="627"/>
        <v>2016</v>
      </c>
      <c r="E3416" s="3">
        <f t="shared" si="628"/>
        <v>1</v>
      </c>
      <c r="G3416" s="23">
        <f t="shared" si="620"/>
        <v>89.430000000000192</v>
      </c>
      <c r="T3416" s="24" t="str">
        <f t="shared" si="616"/>
        <v/>
      </c>
      <c r="U3416" s="24" t="str">
        <f t="shared" si="617"/>
        <v/>
      </c>
      <c r="V3416" s="24" t="str">
        <f t="shared" si="618"/>
        <v/>
      </c>
    </row>
    <row r="3417" spans="1:22">
      <c r="A3417" s="2">
        <v>3392</v>
      </c>
      <c r="B3417" s="5">
        <v>40922</v>
      </c>
      <c r="C3417" s="17" t="str">
        <f t="shared" si="626"/>
        <v>Fri</v>
      </c>
      <c r="D3417" s="3">
        <f t="shared" si="627"/>
        <v>2016</v>
      </c>
      <c r="E3417" s="3">
        <f t="shared" si="628"/>
        <v>1</v>
      </c>
      <c r="G3417" s="23">
        <f t="shared" si="620"/>
        <v>89.300000000000196</v>
      </c>
      <c r="T3417" s="24" t="str">
        <f t="shared" si="616"/>
        <v/>
      </c>
      <c r="U3417" s="24" t="str">
        <f t="shared" si="617"/>
        <v/>
      </c>
      <c r="V3417" s="24" t="str">
        <f t="shared" si="618"/>
        <v/>
      </c>
    </row>
    <row r="3418" spans="1:22">
      <c r="A3418" s="2">
        <v>3393</v>
      </c>
      <c r="B3418" s="5">
        <v>40923</v>
      </c>
      <c r="C3418" s="17" t="str">
        <f t="shared" si="626"/>
        <v>Sat</v>
      </c>
      <c r="D3418" s="3">
        <f t="shared" si="627"/>
        <v>2016</v>
      </c>
      <c r="E3418" s="3">
        <f t="shared" si="628"/>
        <v>1</v>
      </c>
      <c r="G3418" s="23">
        <f t="shared" si="620"/>
        <v>89.170000000000201</v>
      </c>
      <c r="T3418" s="24" t="str">
        <f t="shared" si="616"/>
        <v/>
      </c>
      <c r="U3418" s="24" t="str">
        <f t="shared" si="617"/>
        <v/>
      </c>
      <c r="V3418" s="24" t="str">
        <f t="shared" si="618"/>
        <v/>
      </c>
    </row>
    <row r="3419" spans="1:22">
      <c r="A3419" s="2">
        <v>3394</v>
      </c>
      <c r="B3419" s="5">
        <v>40924</v>
      </c>
      <c r="C3419" s="17" t="str">
        <f t="shared" si="626"/>
        <v>Sun</v>
      </c>
      <c r="D3419" s="3">
        <f t="shared" si="627"/>
        <v>2016</v>
      </c>
      <c r="E3419" s="3">
        <f t="shared" si="628"/>
        <v>1</v>
      </c>
      <c r="G3419" s="23">
        <f t="shared" si="620"/>
        <v>89.040000000000205</v>
      </c>
      <c r="T3419" s="24" t="str">
        <f t="shared" si="616"/>
        <v/>
      </c>
      <c r="U3419" s="24" t="str">
        <f t="shared" si="617"/>
        <v/>
      </c>
      <c r="V3419" s="24" t="str">
        <f t="shared" si="618"/>
        <v/>
      </c>
    </row>
    <row r="3420" spans="1:22">
      <c r="A3420" s="2">
        <v>3395</v>
      </c>
      <c r="B3420" s="5">
        <v>40925</v>
      </c>
      <c r="C3420" s="17" t="str">
        <f t="shared" si="626"/>
        <v>Mon</v>
      </c>
      <c r="D3420" s="3">
        <f t="shared" si="627"/>
        <v>2016</v>
      </c>
      <c r="E3420" s="3">
        <f t="shared" si="628"/>
        <v>1</v>
      </c>
      <c r="G3420" s="23">
        <f t="shared" si="620"/>
        <v>88.91000000000021</v>
      </c>
      <c r="T3420" s="24" t="str">
        <f t="shared" si="616"/>
        <v/>
      </c>
      <c r="U3420" s="24" t="str">
        <f t="shared" si="617"/>
        <v/>
      </c>
      <c r="V3420" s="24" t="str">
        <f t="shared" si="618"/>
        <v/>
      </c>
    </row>
    <row r="3421" spans="1:22">
      <c r="A3421" s="2">
        <v>3396</v>
      </c>
      <c r="B3421" s="5">
        <v>40926</v>
      </c>
      <c r="C3421" s="17" t="str">
        <f t="shared" si="626"/>
        <v>Tue</v>
      </c>
      <c r="D3421" s="3">
        <f t="shared" si="627"/>
        <v>2016</v>
      </c>
      <c r="E3421" s="3">
        <f t="shared" si="628"/>
        <v>1</v>
      </c>
      <c r="G3421" s="23">
        <f t="shared" si="620"/>
        <v>88.780000000000214</v>
      </c>
      <c r="T3421" s="24" t="str">
        <f t="shared" si="616"/>
        <v/>
      </c>
      <c r="U3421" s="24" t="str">
        <f t="shared" si="617"/>
        <v/>
      </c>
      <c r="V3421" s="24" t="str">
        <f t="shared" si="618"/>
        <v/>
      </c>
    </row>
    <row r="3422" spans="1:22">
      <c r="A3422" s="2">
        <v>3397</v>
      </c>
      <c r="B3422" s="5">
        <v>40927</v>
      </c>
      <c r="C3422" s="17" t="str">
        <f t="shared" si="626"/>
        <v>Wed</v>
      </c>
      <c r="D3422" s="3">
        <f t="shared" si="627"/>
        <v>2016</v>
      </c>
      <c r="E3422" s="3">
        <f t="shared" si="628"/>
        <v>1</v>
      </c>
      <c r="G3422" s="23">
        <f t="shared" si="620"/>
        <v>88.650000000000219</v>
      </c>
      <c r="T3422" s="24" t="str">
        <f t="shared" si="616"/>
        <v/>
      </c>
      <c r="U3422" s="24" t="str">
        <f t="shared" si="617"/>
        <v/>
      </c>
      <c r="V3422" s="24" t="str">
        <f t="shared" si="618"/>
        <v/>
      </c>
    </row>
    <row r="3423" spans="1:22">
      <c r="A3423" s="2">
        <v>3398</v>
      </c>
      <c r="B3423" s="5">
        <v>40928</v>
      </c>
      <c r="C3423" s="17" t="str">
        <f t="shared" si="626"/>
        <v>Thu</v>
      </c>
      <c r="D3423" s="3">
        <f t="shared" si="627"/>
        <v>2016</v>
      </c>
      <c r="E3423" s="3">
        <f t="shared" si="628"/>
        <v>1</v>
      </c>
      <c r="G3423" s="23">
        <f t="shared" si="620"/>
        <v>88.520000000000223</v>
      </c>
      <c r="T3423" s="24" t="str">
        <f t="shared" si="616"/>
        <v/>
      </c>
      <c r="U3423" s="24" t="str">
        <f t="shared" si="617"/>
        <v/>
      </c>
      <c r="V3423" s="24" t="str">
        <f t="shared" si="618"/>
        <v/>
      </c>
    </row>
    <row r="3424" spans="1:22">
      <c r="A3424" s="2">
        <v>3399</v>
      </c>
      <c r="B3424" s="5">
        <v>40929</v>
      </c>
      <c r="C3424" s="17" t="str">
        <f t="shared" si="626"/>
        <v>Fri</v>
      </c>
      <c r="D3424" s="3">
        <f t="shared" si="627"/>
        <v>2016</v>
      </c>
      <c r="E3424" s="3">
        <f t="shared" si="628"/>
        <v>1</v>
      </c>
      <c r="G3424" s="23">
        <f t="shared" si="620"/>
        <v>88.390000000000228</v>
      </c>
      <c r="T3424" s="24" t="str">
        <f t="shared" si="616"/>
        <v/>
      </c>
      <c r="U3424" s="24" t="str">
        <f t="shared" si="617"/>
        <v/>
      </c>
      <c r="V3424" s="24" t="str">
        <f t="shared" si="618"/>
        <v/>
      </c>
    </row>
    <row r="3425" spans="1:22">
      <c r="A3425" s="2">
        <v>3400</v>
      </c>
      <c r="B3425" s="5">
        <v>40930</v>
      </c>
      <c r="C3425" s="17" t="str">
        <f t="shared" si="626"/>
        <v>Sat</v>
      </c>
      <c r="D3425" s="3">
        <f t="shared" si="627"/>
        <v>2016</v>
      </c>
      <c r="E3425" s="3">
        <f t="shared" si="628"/>
        <v>1</v>
      </c>
      <c r="G3425" s="23">
        <f t="shared" si="620"/>
        <v>88.260000000000232</v>
      </c>
      <c r="T3425" s="24" t="str">
        <f t="shared" si="616"/>
        <v/>
      </c>
      <c r="U3425" s="24" t="str">
        <f t="shared" si="617"/>
        <v/>
      </c>
      <c r="V3425" s="24" t="str">
        <f t="shared" si="618"/>
        <v/>
      </c>
    </row>
    <row r="3426" spans="1:22">
      <c r="A3426" s="2">
        <v>3401</v>
      </c>
      <c r="B3426" s="5">
        <v>40931</v>
      </c>
      <c r="C3426" s="17" t="str">
        <f t="shared" si="626"/>
        <v>Sun</v>
      </c>
      <c r="D3426" s="3">
        <f t="shared" si="627"/>
        <v>2016</v>
      </c>
      <c r="E3426" s="3">
        <f t="shared" si="628"/>
        <v>1</v>
      </c>
      <c r="G3426" s="23">
        <f t="shared" si="620"/>
        <v>88.130000000000237</v>
      </c>
      <c r="T3426" s="24" t="str">
        <f t="shared" si="616"/>
        <v/>
      </c>
      <c r="U3426" s="24" t="str">
        <f t="shared" si="617"/>
        <v/>
      </c>
      <c r="V3426" s="24" t="str">
        <f t="shared" si="618"/>
        <v/>
      </c>
    </row>
    <row r="3427" spans="1:22">
      <c r="A3427" s="2">
        <v>3402</v>
      </c>
      <c r="B3427" s="5">
        <v>40932</v>
      </c>
      <c r="C3427" s="17" t="str">
        <f t="shared" si="626"/>
        <v>Mon</v>
      </c>
      <c r="D3427" s="3">
        <f t="shared" si="627"/>
        <v>2016</v>
      </c>
      <c r="E3427" s="3">
        <f t="shared" si="628"/>
        <v>1</v>
      </c>
      <c r="G3427" s="23">
        <f t="shared" si="620"/>
        <v>88.000000000000242</v>
      </c>
      <c r="T3427" s="24" t="str">
        <f t="shared" si="616"/>
        <v/>
      </c>
      <c r="U3427" s="24" t="str">
        <f t="shared" si="617"/>
        <v/>
      </c>
      <c r="V3427" s="24" t="str">
        <f t="shared" si="618"/>
        <v/>
      </c>
    </row>
    <row r="3428" spans="1:22">
      <c r="A3428" s="2">
        <v>3403</v>
      </c>
      <c r="B3428" s="5">
        <v>40933</v>
      </c>
      <c r="C3428" s="17" t="str">
        <f t="shared" si="626"/>
        <v>Tue</v>
      </c>
      <c r="D3428" s="3">
        <f t="shared" si="627"/>
        <v>2016</v>
      </c>
      <c r="E3428" s="3">
        <f t="shared" si="628"/>
        <v>1</v>
      </c>
      <c r="G3428" s="23">
        <f t="shared" si="620"/>
        <v>87.870000000000246</v>
      </c>
      <c r="T3428" s="24" t="str">
        <f t="shared" si="616"/>
        <v/>
      </c>
      <c r="U3428" s="24" t="str">
        <f t="shared" si="617"/>
        <v/>
      </c>
      <c r="V3428" s="24" t="str">
        <f t="shared" si="618"/>
        <v/>
      </c>
    </row>
    <row r="3429" spans="1:22">
      <c r="A3429" s="2">
        <v>3404</v>
      </c>
      <c r="B3429" s="5">
        <v>40934</v>
      </c>
      <c r="C3429" s="17" t="str">
        <f t="shared" si="626"/>
        <v>Wed</v>
      </c>
      <c r="D3429" s="3">
        <f t="shared" si="627"/>
        <v>2016</v>
      </c>
      <c r="E3429" s="3">
        <f t="shared" si="628"/>
        <v>1</v>
      </c>
      <c r="G3429" s="23">
        <f t="shared" si="620"/>
        <v>87.740000000000251</v>
      </c>
      <c r="T3429" s="24" t="str">
        <f t="shared" si="616"/>
        <v/>
      </c>
      <c r="U3429" s="24" t="str">
        <f t="shared" si="617"/>
        <v/>
      </c>
      <c r="V3429" s="24" t="str">
        <f t="shared" si="618"/>
        <v/>
      </c>
    </row>
    <row r="3430" spans="1:22">
      <c r="A3430" s="2">
        <v>3405</v>
      </c>
      <c r="B3430" s="5">
        <v>40935</v>
      </c>
      <c r="C3430" s="17" t="str">
        <f t="shared" si="626"/>
        <v>Thu</v>
      </c>
      <c r="D3430" s="3">
        <f t="shared" si="627"/>
        <v>2016</v>
      </c>
      <c r="E3430" s="3">
        <f t="shared" si="628"/>
        <v>1</v>
      </c>
      <c r="G3430" s="23">
        <f t="shared" si="620"/>
        <v>87.610000000000255</v>
      </c>
      <c r="T3430" s="24" t="str">
        <f t="shared" si="616"/>
        <v/>
      </c>
      <c r="U3430" s="24" t="str">
        <f t="shared" si="617"/>
        <v/>
      </c>
      <c r="V3430" s="24" t="str">
        <f t="shared" si="618"/>
        <v/>
      </c>
    </row>
    <row r="3431" spans="1:22">
      <c r="A3431" s="2">
        <v>3406</v>
      </c>
      <c r="B3431" s="5">
        <v>40936</v>
      </c>
      <c r="C3431" s="17" t="str">
        <f t="shared" si="626"/>
        <v>Fri</v>
      </c>
      <c r="D3431" s="3">
        <f t="shared" si="627"/>
        <v>2016</v>
      </c>
      <c r="E3431" s="3">
        <f t="shared" si="628"/>
        <v>1</v>
      </c>
      <c r="G3431" s="23">
        <f t="shared" si="620"/>
        <v>87.48000000000026</v>
      </c>
      <c r="T3431" s="24" t="str">
        <f t="shared" si="616"/>
        <v/>
      </c>
      <c r="U3431" s="24" t="str">
        <f t="shared" si="617"/>
        <v/>
      </c>
      <c r="V3431" s="24" t="str">
        <f t="shared" si="618"/>
        <v/>
      </c>
    </row>
    <row r="3432" spans="1:22">
      <c r="A3432" s="2">
        <v>3407</v>
      </c>
      <c r="B3432" s="5">
        <v>40937</v>
      </c>
      <c r="C3432" s="17" t="str">
        <f t="shared" si="626"/>
        <v>Sat</v>
      </c>
      <c r="D3432" s="3">
        <f t="shared" si="627"/>
        <v>2016</v>
      </c>
      <c r="E3432" s="3">
        <f t="shared" si="628"/>
        <v>1</v>
      </c>
      <c r="G3432" s="23">
        <f t="shared" si="620"/>
        <v>87.350000000000264</v>
      </c>
      <c r="T3432" s="24" t="str">
        <f t="shared" si="616"/>
        <v/>
      </c>
      <c r="U3432" s="24" t="str">
        <f t="shared" si="617"/>
        <v/>
      </c>
      <c r="V3432" s="24" t="str">
        <f t="shared" si="618"/>
        <v/>
      </c>
    </row>
    <row r="3433" spans="1:22">
      <c r="A3433" s="2">
        <v>3408</v>
      </c>
      <c r="B3433" s="5">
        <v>40938</v>
      </c>
      <c r="C3433" s="17" t="str">
        <f t="shared" si="626"/>
        <v>Sun</v>
      </c>
      <c r="D3433" s="3">
        <f t="shared" si="627"/>
        <v>2016</v>
      </c>
      <c r="E3433" s="3">
        <f t="shared" si="628"/>
        <v>1</v>
      </c>
      <c r="G3433" s="23">
        <f t="shared" si="620"/>
        <v>87.220000000000269</v>
      </c>
      <c r="T3433" s="24" t="str">
        <f t="shared" si="616"/>
        <v/>
      </c>
      <c r="U3433" s="24" t="str">
        <f t="shared" si="617"/>
        <v/>
      </c>
      <c r="V3433" s="24" t="str">
        <f t="shared" si="618"/>
        <v/>
      </c>
    </row>
    <row r="3434" spans="1:22">
      <c r="A3434" s="2">
        <v>3409</v>
      </c>
      <c r="B3434" s="5">
        <v>40939</v>
      </c>
      <c r="C3434" s="17" t="str">
        <f t="shared" si="626"/>
        <v>Mon</v>
      </c>
      <c r="D3434" s="3">
        <f t="shared" si="627"/>
        <v>2016</v>
      </c>
      <c r="E3434" s="3">
        <f t="shared" si="628"/>
        <v>2</v>
      </c>
      <c r="G3434" s="23">
        <f t="shared" si="620"/>
        <v>87.090000000000273</v>
      </c>
      <c r="T3434" s="24" t="str">
        <f t="shared" si="616"/>
        <v/>
      </c>
      <c r="U3434" s="24" t="str">
        <f t="shared" si="617"/>
        <v/>
      </c>
      <c r="V3434" s="24" t="str">
        <f t="shared" si="618"/>
        <v/>
      </c>
    </row>
    <row r="3435" spans="1:22">
      <c r="A3435" s="2">
        <v>3410</v>
      </c>
      <c r="B3435" s="5">
        <v>40940</v>
      </c>
      <c r="C3435" s="17" t="str">
        <f t="shared" si="626"/>
        <v>Tue</v>
      </c>
      <c r="D3435" s="3">
        <f t="shared" si="627"/>
        <v>2016</v>
      </c>
      <c r="E3435" s="3">
        <f t="shared" si="628"/>
        <v>2</v>
      </c>
      <c r="G3435" s="23">
        <f t="shared" si="620"/>
        <v>86.960000000000278</v>
      </c>
      <c r="T3435" s="24" t="str">
        <f t="shared" ref="T3435:T3451" si="629">IF(F3435="","",IF(F3435&lt;80,F3435,NA()))</f>
        <v/>
      </c>
      <c r="U3435" s="24" t="str">
        <f t="shared" ref="U3435:U3451" si="630">IF(F3435="","",IF(AND(F3435&lt;100,F3435&gt;=80),F3435,NA()))</f>
        <v/>
      </c>
      <c r="V3435" s="24" t="str">
        <f t="shared" ref="V3435:V3451" si="631">IF(F3435="","",IF(F3435&gt;=100,F3435,NA()))</f>
        <v/>
      </c>
    </row>
    <row r="3436" spans="1:22">
      <c r="A3436" s="2">
        <v>3411</v>
      </c>
      <c r="B3436" s="5">
        <v>40941</v>
      </c>
      <c r="C3436" s="17" t="str">
        <f t="shared" si="626"/>
        <v>Wed</v>
      </c>
      <c r="D3436" s="3">
        <f t="shared" si="627"/>
        <v>2016</v>
      </c>
      <c r="E3436" s="3">
        <f t="shared" si="628"/>
        <v>2</v>
      </c>
      <c r="G3436" s="23">
        <f t="shared" si="620"/>
        <v>86.830000000000283</v>
      </c>
      <c r="T3436" s="24" t="str">
        <f t="shared" si="629"/>
        <v/>
      </c>
      <c r="U3436" s="24" t="str">
        <f t="shared" si="630"/>
        <v/>
      </c>
      <c r="V3436" s="24" t="str">
        <f t="shared" si="631"/>
        <v/>
      </c>
    </row>
    <row r="3437" spans="1:22">
      <c r="A3437" s="2">
        <v>3412</v>
      </c>
      <c r="B3437" s="5">
        <v>40942</v>
      </c>
      <c r="C3437" s="17" t="str">
        <f t="shared" si="626"/>
        <v>Thu</v>
      </c>
      <c r="D3437" s="3">
        <f t="shared" si="627"/>
        <v>2016</v>
      </c>
      <c r="E3437" s="3">
        <f t="shared" si="628"/>
        <v>2</v>
      </c>
      <c r="G3437" s="23">
        <f t="shared" ref="G3437:G3475" si="632">G3436-0.13</f>
        <v>86.700000000000287</v>
      </c>
      <c r="T3437" s="24" t="str">
        <f t="shared" si="629"/>
        <v/>
      </c>
      <c r="U3437" s="24" t="str">
        <f t="shared" si="630"/>
        <v/>
      </c>
      <c r="V3437" s="24" t="str">
        <f t="shared" si="631"/>
        <v/>
      </c>
    </row>
    <row r="3438" spans="1:22">
      <c r="A3438" s="2">
        <v>3413</v>
      </c>
      <c r="B3438" s="5">
        <v>40943</v>
      </c>
      <c r="C3438" s="17" t="str">
        <f t="shared" si="626"/>
        <v>Fri</v>
      </c>
      <c r="D3438" s="3">
        <f t="shared" si="627"/>
        <v>2016</v>
      </c>
      <c r="E3438" s="3">
        <f t="shared" si="628"/>
        <v>2</v>
      </c>
      <c r="G3438" s="23">
        <f t="shared" si="632"/>
        <v>86.570000000000292</v>
      </c>
      <c r="T3438" s="24" t="str">
        <f t="shared" si="629"/>
        <v/>
      </c>
      <c r="U3438" s="24" t="str">
        <f t="shared" si="630"/>
        <v/>
      </c>
      <c r="V3438" s="24" t="str">
        <f t="shared" si="631"/>
        <v/>
      </c>
    </row>
    <row r="3439" spans="1:22">
      <c r="A3439" s="2">
        <v>3414</v>
      </c>
      <c r="B3439" s="5">
        <v>40944</v>
      </c>
      <c r="C3439" s="17" t="str">
        <f t="shared" si="626"/>
        <v>Sat</v>
      </c>
      <c r="D3439" s="3">
        <f t="shared" si="627"/>
        <v>2016</v>
      </c>
      <c r="E3439" s="3">
        <f t="shared" si="628"/>
        <v>2</v>
      </c>
      <c r="G3439" s="23">
        <f t="shared" si="632"/>
        <v>86.440000000000296</v>
      </c>
      <c r="T3439" s="24" t="str">
        <f t="shared" si="629"/>
        <v/>
      </c>
      <c r="U3439" s="24" t="str">
        <f t="shared" si="630"/>
        <v/>
      </c>
      <c r="V3439" s="24" t="str">
        <f t="shared" si="631"/>
        <v/>
      </c>
    </row>
    <row r="3440" spans="1:22">
      <c r="A3440" s="2">
        <v>3415</v>
      </c>
      <c r="B3440" s="5">
        <v>40945</v>
      </c>
      <c r="C3440" s="17" t="str">
        <f t="shared" si="626"/>
        <v>Sun</v>
      </c>
      <c r="D3440" s="3">
        <f t="shared" si="627"/>
        <v>2016</v>
      </c>
      <c r="E3440" s="3">
        <f t="shared" si="628"/>
        <v>2</v>
      </c>
      <c r="G3440" s="23">
        <f t="shared" si="632"/>
        <v>86.310000000000301</v>
      </c>
      <c r="T3440" s="24" t="str">
        <f t="shared" si="629"/>
        <v/>
      </c>
      <c r="U3440" s="24" t="str">
        <f t="shared" si="630"/>
        <v/>
      </c>
      <c r="V3440" s="24" t="str">
        <f t="shared" si="631"/>
        <v/>
      </c>
    </row>
    <row r="3441" spans="1:22">
      <c r="A3441" s="2">
        <v>3416</v>
      </c>
      <c r="B3441" s="5">
        <v>40946</v>
      </c>
      <c r="C3441" s="17" t="str">
        <f t="shared" si="626"/>
        <v>Mon</v>
      </c>
      <c r="D3441" s="3">
        <f t="shared" si="627"/>
        <v>2016</v>
      </c>
      <c r="E3441" s="3">
        <f t="shared" si="628"/>
        <v>2</v>
      </c>
      <c r="G3441" s="23">
        <f t="shared" si="632"/>
        <v>86.180000000000305</v>
      </c>
      <c r="T3441" s="24" t="str">
        <f t="shared" si="629"/>
        <v/>
      </c>
      <c r="U3441" s="24" t="str">
        <f t="shared" si="630"/>
        <v/>
      </c>
      <c r="V3441" s="24" t="str">
        <f t="shared" si="631"/>
        <v/>
      </c>
    </row>
    <row r="3442" spans="1:22">
      <c r="A3442" s="2">
        <v>3417</v>
      </c>
      <c r="B3442" s="5">
        <v>40947</v>
      </c>
      <c r="C3442" s="17" t="str">
        <f t="shared" si="626"/>
        <v>Tue</v>
      </c>
      <c r="D3442" s="3">
        <f t="shared" si="627"/>
        <v>2016</v>
      </c>
      <c r="E3442" s="3">
        <f t="shared" si="628"/>
        <v>2</v>
      </c>
      <c r="G3442" s="23">
        <f t="shared" si="632"/>
        <v>86.05000000000031</v>
      </c>
      <c r="T3442" s="24" t="str">
        <f t="shared" si="629"/>
        <v/>
      </c>
      <c r="U3442" s="24" t="str">
        <f t="shared" si="630"/>
        <v/>
      </c>
      <c r="V3442" s="24" t="str">
        <f t="shared" si="631"/>
        <v/>
      </c>
    </row>
    <row r="3443" spans="1:22">
      <c r="A3443" s="2">
        <v>3418</v>
      </c>
      <c r="B3443" s="5">
        <v>40948</v>
      </c>
      <c r="C3443" s="17" t="str">
        <f t="shared" si="626"/>
        <v>Wed</v>
      </c>
      <c r="D3443" s="3">
        <f t="shared" si="627"/>
        <v>2016</v>
      </c>
      <c r="E3443" s="3">
        <f t="shared" si="628"/>
        <v>2</v>
      </c>
      <c r="G3443" s="23">
        <f t="shared" si="632"/>
        <v>85.920000000000314</v>
      </c>
      <c r="T3443" s="24" t="str">
        <f t="shared" si="629"/>
        <v/>
      </c>
      <c r="U3443" s="24" t="str">
        <f t="shared" si="630"/>
        <v/>
      </c>
      <c r="V3443" s="24" t="str">
        <f t="shared" si="631"/>
        <v/>
      </c>
    </row>
    <row r="3444" spans="1:22">
      <c r="A3444" s="2">
        <v>3419</v>
      </c>
      <c r="B3444" s="5">
        <v>40949</v>
      </c>
      <c r="C3444" s="17" t="str">
        <f t="shared" si="626"/>
        <v>Thu</v>
      </c>
      <c r="D3444" s="3">
        <f t="shared" si="627"/>
        <v>2016</v>
      </c>
      <c r="E3444" s="3">
        <f t="shared" si="628"/>
        <v>2</v>
      </c>
      <c r="G3444" s="23">
        <f t="shared" si="632"/>
        <v>85.790000000000319</v>
      </c>
      <c r="T3444" s="24" t="str">
        <f t="shared" si="629"/>
        <v/>
      </c>
      <c r="U3444" s="24" t="str">
        <f t="shared" si="630"/>
        <v/>
      </c>
      <c r="V3444" s="24" t="str">
        <f t="shared" si="631"/>
        <v/>
      </c>
    </row>
    <row r="3445" spans="1:22">
      <c r="A3445" s="2">
        <v>3420</v>
      </c>
      <c r="B3445" s="5">
        <v>40950</v>
      </c>
      <c r="C3445" s="17" t="str">
        <f t="shared" si="626"/>
        <v>Fri</v>
      </c>
      <c r="D3445" s="3">
        <f t="shared" si="627"/>
        <v>2016</v>
      </c>
      <c r="E3445" s="3">
        <f t="shared" si="628"/>
        <v>2</v>
      </c>
      <c r="G3445" s="23">
        <f t="shared" si="632"/>
        <v>85.660000000000323</v>
      </c>
      <c r="T3445" s="24" t="str">
        <f t="shared" si="629"/>
        <v/>
      </c>
      <c r="U3445" s="24" t="str">
        <f t="shared" si="630"/>
        <v/>
      </c>
      <c r="V3445" s="24" t="str">
        <f t="shared" si="631"/>
        <v/>
      </c>
    </row>
    <row r="3446" spans="1:22">
      <c r="A3446" s="2">
        <v>3421</v>
      </c>
      <c r="B3446" s="5">
        <v>40951</v>
      </c>
      <c r="C3446" s="17" t="str">
        <f t="shared" si="626"/>
        <v>Sat</v>
      </c>
      <c r="D3446" s="3">
        <f t="shared" si="627"/>
        <v>2016</v>
      </c>
      <c r="E3446" s="3">
        <f t="shared" si="628"/>
        <v>2</v>
      </c>
      <c r="G3446" s="23">
        <f t="shared" si="632"/>
        <v>85.530000000000328</v>
      </c>
      <c r="T3446" s="24" t="str">
        <f t="shared" si="629"/>
        <v/>
      </c>
      <c r="U3446" s="24" t="str">
        <f t="shared" si="630"/>
        <v/>
      </c>
      <c r="V3446" s="24" t="str">
        <f t="shared" si="631"/>
        <v/>
      </c>
    </row>
    <row r="3447" spans="1:22">
      <c r="A3447" s="2">
        <v>3422</v>
      </c>
      <c r="B3447" s="5">
        <v>40952</v>
      </c>
      <c r="C3447" s="17" t="str">
        <f t="shared" si="626"/>
        <v>Sun</v>
      </c>
      <c r="D3447" s="3">
        <f t="shared" si="627"/>
        <v>2016</v>
      </c>
      <c r="E3447" s="3">
        <f t="shared" si="628"/>
        <v>2</v>
      </c>
      <c r="G3447" s="23">
        <f t="shared" si="632"/>
        <v>85.400000000000333</v>
      </c>
      <c r="T3447" s="24" t="str">
        <f t="shared" si="629"/>
        <v/>
      </c>
      <c r="U3447" s="24" t="str">
        <f t="shared" si="630"/>
        <v/>
      </c>
      <c r="V3447" s="24" t="str">
        <f t="shared" si="631"/>
        <v/>
      </c>
    </row>
    <row r="3448" spans="1:22">
      <c r="A3448" s="2">
        <v>3423</v>
      </c>
      <c r="B3448" s="5">
        <v>40953</v>
      </c>
      <c r="C3448" s="17" t="str">
        <f t="shared" si="626"/>
        <v>Mon</v>
      </c>
      <c r="D3448" s="3">
        <f t="shared" si="627"/>
        <v>2016</v>
      </c>
      <c r="E3448" s="3">
        <f t="shared" si="628"/>
        <v>2</v>
      </c>
      <c r="G3448" s="23">
        <f t="shared" si="632"/>
        <v>85.270000000000337</v>
      </c>
      <c r="T3448" s="24" t="str">
        <f t="shared" si="629"/>
        <v/>
      </c>
      <c r="U3448" s="24" t="str">
        <f t="shared" si="630"/>
        <v/>
      </c>
      <c r="V3448" s="24" t="str">
        <f t="shared" si="631"/>
        <v/>
      </c>
    </row>
    <row r="3449" spans="1:22">
      <c r="A3449" s="2">
        <v>3424</v>
      </c>
      <c r="B3449" s="5">
        <v>40954</v>
      </c>
      <c r="C3449" s="17" t="str">
        <f t="shared" si="626"/>
        <v>Tue</v>
      </c>
      <c r="D3449" s="3">
        <f t="shared" si="627"/>
        <v>2016</v>
      </c>
      <c r="E3449" s="3">
        <f t="shared" si="628"/>
        <v>2</v>
      </c>
      <c r="G3449" s="23">
        <f t="shared" si="632"/>
        <v>85.140000000000342</v>
      </c>
      <c r="T3449" s="24" t="str">
        <f t="shared" si="629"/>
        <v/>
      </c>
      <c r="U3449" s="24" t="str">
        <f t="shared" si="630"/>
        <v/>
      </c>
      <c r="V3449" s="24" t="str">
        <f t="shared" si="631"/>
        <v/>
      </c>
    </row>
    <row r="3450" spans="1:22">
      <c r="A3450" s="2">
        <v>3425</v>
      </c>
      <c r="B3450" s="5">
        <v>40955</v>
      </c>
      <c r="C3450" s="17" t="str">
        <f t="shared" si="626"/>
        <v>Wed</v>
      </c>
      <c r="D3450" s="3">
        <f t="shared" si="627"/>
        <v>2016</v>
      </c>
      <c r="E3450" s="3">
        <f t="shared" si="628"/>
        <v>2</v>
      </c>
      <c r="G3450" s="23">
        <f t="shared" si="632"/>
        <v>85.010000000000346</v>
      </c>
      <c r="T3450" s="24" t="str">
        <f t="shared" si="629"/>
        <v/>
      </c>
      <c r="U3450" s="24" t="str">
        <f t="shared" si="630"/>
        <v/>
      </c>
      <c r="V3450" s="24" t="str">
        <f t="shared" si="631"/>
        <v/>
      </c>
    </row>
    <row r="3451" spans="1:22">
      <c r="A3451" s="2">
        <v>3426</v>
      </c>
      <c r="B3451" s="5">
        <v>40956</v>
      </c>
      <c r="C3451" s="17" t="str">
        <f t="shared" si="626"/>
        <v>Thu</v>
      </c>
      <c r="D3451" s="3">
        <f t="shared" si="627"/>
        <v>2016</v>
      </c>
      <c r="E3451" s="3">
        <f t="shared" si="628"/>
        <v>2</v>
      </c>
      <c r="G3451" s="23">
        <f t="shared" si="632"/>
        <v>84.880000000000351</v>
      </c>
      <c r="T3451" s="24" t="str">
        <f t="shared" si="629"/>
        <v/>
      </c>
      <c r="U3451" s="24" t="str">
        <f t="shared" si="630"/>
        <v/>
      </c>
      <c r="V3451" s="24" t="str">
        <f t="shared" si="631"/>
        <v/>
      </c>
    </row>
    <row r="3452" spans="1:22">
      <c r="A3452" s="2">
        <v>3427</v>
      </c>
      <c r="B3452" s="5">
        <v>40957</v>
      </c>
      <c r="C3452" s="17" t="str">
        <f t="shared" si="626"/>
        <v>Fri</v>
      </c>
      <c r="D3452" s="3">
        <f t="shared" si="627"/>
        <v>2016</v>
      </c>
      <c r="E3452" s="3">
        <f t="shared" si="628"/>
        <v>2</v>
      </c>
      <c r="G3452" s="23">
        <f t="shared" si="632"/>
        <v>84.750000000000355</v>
      </c>
      <c r="T3452" s="24" t="str">
        <f t="shared" ref="T3452:T3460" si="633">IF(F3452="","",IF(F3452&lt;80,F3452,NA()))</f>
        <v/>
      </c>
      <c r="U3452" s="24" t="str">
        <f t="shared" ref="U3452:U3460" si="634">IF(F3452="","",IF(AND(F3452&lt;100,F3452&gt;=80),F3452,NA()))</f>
        <v/>
      </c>
      <c r="V3452" s="24" t="str">
        <f t="shared" ref="V3452:V3460" si="635">IF(F3452="","",IF(F3452&gt;=100,F3452,NA()))</f>
        <v/>
      </c>
    </row>
    <row r="3453" spans="1:22">
      <c r="A3453" s="2">
        <v>3428</v>
      </c>
      <c r="B3453" s="5">
        <v>40958</v>
      </c>
      <c r="C3453" s="17" t="str">
        <f t="shared" si="626"/>
        <v>Sat</v>
      </c>
      <c r="D3453" s="3">
        <f t="shared" si="627"/>
        <v>2016</v>
      </c>
      <c r="E3453" s="3">
        <f t="shared" si="628"/>
        <v>2</v>
      </c>
      <c r="G3453" s="23">
        <f t="shared" si="632"/>
        <v>84.62000000000036</v>
      </c>
      <c r="T3453" s="24" t="str">
        <f t="shared" si="633"/>
        <v/>
      </c>
      <c r="U3453" s="24" t="str">
        <f t="shared" si="634"/>
        <v/>
      </c>
      <c r="V3453" s="24" t="str">
        <f t="shared" si="635"/>
        <v/>
      </c>
    </row>
    <row r="3454" spans="1:22">
      <c r="A3454" s="2">
        <v>3429</v>
      </c>
      <c r="B3454" s="5">
        <v>40959</v>
      </c>
      <c r="C3454" s="17" t="str">
        <f t="shared" si="626"/>
        <v>Sun</v>
      </c>
      <c r="D3454" s="3">
        <f t="shared" si="627"/>
        <v>2016</v>
      </c>
      <c r="E3454" s="3">
        <f t="shared" si="628"/>
        <v>2</v>
      </c>
      <c r="G3454" s="23">
        <f t="shared" si="632"/>
        <v>84.490000000000364</v>
      </c>
      <c r="T3454" s="24" t="str">
        <f t="shared" si="633"/>
        <v/>
      </c>
      <c r="U3454" s="24" t="str">
        <f t="shared" si="634"/>
        <v/>
      </c>
      <c r="V3454" s="24" t="str">
        <f t="shared" si="635"/>
        <v/>
      </c>
    </row>
    <row r="3455" spans="1:22">
      <c r="A3455" s="2">
        <v>3430</v>
      </c>
      <c r="B3455" s="5">
        <v>40960</v>
      </c>
      <c r="C3455" s="17" t="str">
        <f t="shared" si="626"/>
        <v>Mon</v>
      </c>
      <c r="D3455" s="3">
        <f t="shared" si="627"/>
        <v>2016</v>
      </c>
      <c r="E3455" s="3">
        <f t="shared" si="628"/>
        <v>2</v>
      </c>
      <c r="G3455" s="23">
        <f t="shared" si="632"/>
        <v>84.360000000000369</v>
      </c>
      <c r="T3455" s="24" t="str">
        <f t="shared" si="633"/>
        <v/>
      </c>
      <c r="U3455" s="24" t="str">
        <f t="shared" si="634"/>
        <v/>
      </c>
      <c r="V3455" s="24" t="str">
        <f t="shared" si="635"/>
        <v/>
      </c>
    </row>
    <row r="3456" spans="1:22">
      <c r="A3456" s="2">
        <v>3431</v>
      </c>
      <c r="B3456" s="5">
        <v>40961</v>
      </c>
      <c r="C3456" s="17" t="str">
        <f t="shared" si="626"/>
        <v>Tue</v>
      </c>
      <c r="D3456" s="3">
        <f t="shared" si="627"/>
        <v>2016</v>
      </c>
      <c r="E3456" s="3">
        <f t="shared" si="628"/>
        <v>2</v>
      </c>
      <c r="G3456" s="23">
        <f t="shared" si="632"/>
        <v>84.230000000000373</v>
      </c>
      <c r="T3456" s="24" t="str">
        <f t="shared" si="633"/>
        <v/>
      </c>
      <c r="U3456" s="24" t="str">
        <f t="shared" si="634"/>
        <v/>
      </c>
      <c r="V3456" s="24" t="str">
        <f t="shared" si="635"/>
        <v/>
      </c>
    </row>
    <row r="3457" spans="1:22">
      <c r="A3457" s="2">
        <v>3432</v>
      </c>
      <c r="B3457" s="5">
        <v>40962</v>
      </c>
      <c r="C3457" s="17" t="str">
        <f t="shared" si="626"/>
        <v>Wed</v>
      </c>
      <c r="D3457" s="3">
        <f t="shared" si="627"/>
        <v>2016</v>
      </c>
      <c r="E3457" s="3">
        <f t="shared" si="628"/>
        <v>2</v>
      </c>
      <c r="G3457" s="23">
        <f t="shared" si="632"/>
        <v>84.100000000000378</v>
      </c>
      <c r="T3457" s="24" t="str">
        <f t="shared" si="633"/>
        <v/>
      </c>
      <c r="U3457" s="24" t="str">
        <f t="shared" si="634"/>
        <v/>
      </c>
      <c r="V3457" s="24" t="str">
        <f t="shared" si="635"/>
        <v/>
      </c>
    </row>
    <row r="3458" spans="1:22">
      <c r="A3458" s="2">
        <v>3433</v>
      </c>
      <c r="B3458" s="5">
        <v>40963</v>
      </c>
      <c r="C3458" s="17" t="str">
        <f t="shared" si="626"/>
        <v>Thu</v>
      </c>
      <c r="D3458" s="3">
        <f t="shared" si="627"/>
        <v>2016</v>
      </c>
      <c r="E3458" s="3">
        <f t="shared" si="628"/>
        <v>2</v>
      </c>
      <c r="G3458" s="23">
        <f t="shared" si="632"/>
        <v>83.970000000000383</v>
      </c>
      <c r="T3458" s="24" t="str">
        <f t="shared" si="633"/>
        <v/>
      </c>
      <c r="U3458" s="24" t="str">
        <f t="shared" si="634"/>
        <v/>
      </c>
      <c r="V3458" s="24" t="str">
        <f t="shared" si="635"/>
        <v/>
      </c>
    </row>
    <row r="3459" spans="1:22">
      <c r="A3459" s="2">
        <v>3434</v>
      </c>
      <c r="B3459" s="5">
        <v>40964</v>
      </c>
      <c r="C3459" s="17" t="str">
        <f t="shared" si="626"/>
        <v>Fri</v>
      </c>
      <c r="D3459" s="3">
        <f t="shared" si="627"/>
        <v>2016</v>
      </c>
      <c r="E3459" s="3">
        <f t="shared" si="628"/>
        <v>2</v>
      </c>
      <c r="G3459" s="23">
        <f t="shared" si="632"/>
        <v>83.840000000000387</v>
      </c>
      <c r="T3459" s="24" t="str">
        <f t="shared" si="633"/>
        <v/>
      </c>
      <c r="U3459" s="24" t="str">
        <f t="shared" si="634"/>
        <v/>
      </c>
      <c r="V3459" s="24" t="str">
        <f t="shared" si="635"/>
        <v/>
      </c>
    </row>
    <row r="3460" spans="1:22">
      <c r="A3460" s="2">
        <v>3435</v>
      </c>
      <c r="B3460" s="5">
        <v>40965</v>
      </c>
      <c r="C3460" s="17" t="str">
        <f t="shared" si="626"/>
        <v>Sat</v>
      </c>
      <c r="D3460" s="3">
        <f t="shared" si="627"/>
        <v>2016</v>
      </c>
      <c r="E3460" s="3">
        <f t="shared" si="628"/>
        <v>2</v>
      </c>
      <c r="G3460" s="23">
        <f t="shared" si="632"/>
        <v>83.710000000000392</v>
      </c>
      <c r="T3460" s="24" t="str">
        <f t="shared" si="633"/>
        <v/>
      </c>
      <c r="U3460" s="24" t="str">
        <f t="shared" si="634"/>
        <v/>
      </c>
      <c r="V3460" s="24" t="str">
        <f t="shared" si="635"/>
        <v/>
      </c>
    </row>
    <row r="3461" spans="1:22">
      <c r="A3461" s="2">
        <v>3436</v>
      </c>
      <c r="B3461" s="5">
        <v>40966</v>
      </c>
      <c r="C3461" s="17" t="str">
        <f t="shared" si="626"/>
        <v>Sun</v>
      </c>
      <c r="D3461" s="3">
        <f t="shared" si="627"/>
        <v>2016</v>
      </c>
      <c r="E3461" s="3">
        <f t="shared" si="628"/>
        <v>2</v>
      </c>
      <c r="G3461" s="23">
        <f t="shared" si="632"/>
        <v>83.580000000000396</v>
      </c>
    </row>
    <row r="3462" spans="1:22">
      <c r="A3462" s="2">
        <v>3437</v>
      </c>
      <c r="B3462" s="5">
        <v>40967</v>
      </c>
      <c r="C3462" s="17" t="str">
        <f t="shared" si="626"/>
        <v>Mon</v>
      </c>
      <c r="D3462" s="3">
        <f t="shared" si="627"/>
        <v>2016</v>
      </c>
      <c r="E3462" s="3">
        <f t="shared" si="628"/>
        <v>2</v>
      </c>
      <c r="G3462" s="23">
        <f t="shared" si="632"/>
        <v>83.450000000000401</v>
      </c>
    </row>
    <row r="3463" spans="1:22">
      <c r="A3463" s="2">
        <v>3438</v>
      </c>
      <c r="B3463" s="5">
        <v>40968</v>
      </c>
      <c r="C3463" s="17" t="str">
        <f t="shared" si="626"/>
        <v>Tue</v>
      </c>
      <c r="D3463" s="3">
        <f t="shared" si="627"/>
        <v>2016</v>
      </c>
      <c r="E3463" s="3">
        <f t="shared" si="628"/>
        <v>3</v>
      </c>
      <c r="G3463" s="23">
        <f t="shared" si="632"/>
        <v>83.320000000000405</v>
      </c>
    </row>
    <row r="3464" spans="1:22">
      <c r="A3464" s="2">
        <v>3439</v>
      </c>
      <c r="B3464" s="5">
        <v>40969</v>
      </c>
      <c r="C3464" s="17" t="str">
        <f t="shared" si="626"/>
        <v>Wed</v>
      </c>
      <c r="D3464" s="3">
        <f t="shared" si="627"/>
        <v>2016</v>
      </c>
      <c r="E3464" s="3">
        <f t="shared" si="628"/>
        <v>3</v>
      </c>
      <c r="G3464" s="23">
        <f t="shared" si="632"/>
        <v>83.19000000000041</v>
      </c>
    </row>
    <row r="3465" spans="1:22">
      <c r="A3465" s="2">
        <v>3440</v>
      </c>
      <c r="B3465" s="5">
        <v>40970</v>
      </c>
      <c r="C3465" s="17" t="str">
        <f t="shared" ref="C3465:C3475" si="636">TEXT(B3465,"ddd")</f>
        <v>Thu</v>
      </c>
      <c r="D3465" s="3">
        <f t="shared" si="627"/>
        <v>2016</v>
      </c>
      <c r="E3465" s="3">
        <f t="shared" si="628"/>
        <v>3</v>
      </c>
      <c r="G3465" s="23">
        <f t="shared" si="632"/>
        <v>83.060000000000414</v>
      </c>
    </row>
    <row r="3466" spans="1:22">
      <c r="A3466" s="2">
        <v>3441</v>
      </c>
      <c r="B3466" s="5">
        <v>40971</v>
      </c>
      <c r="C3466" s="17" t="str">
        <f t="shared" si="636"/>
        <v>Fri</v>
      </c>
      <c r="D3466" s="3">
        <f t="shared" si="627"/>
        <v>2016</v>
      </c>
      <c r="E3466" s="3">
        <f t="shared" si="628"/>
        <v>3</v>
      </c>
      <c r="G3466" s="23">
        <f t="shared" si="632"/>
        <v>82.930000000000419</v>
      </c>
    </row>
    <row r="3467" spans="1:22">
      <c r="A3467" s="2">
        <v>3442</v>
      </c>
      <c r="B3467" s="5">
        <v>40972</v>
      </c>
      <c r="C3467" s="17" t="str">
        <f t="shared" si="636"/>
        <v>Sat</v>
      </c>
      <c r="D3467" s="3">
        <f t="shared" ref="D3467:D3475" si="637">YEAR(B3467)</f>
        <v>2016</v>
      </c>
      <c r="E3467" s="3">
        <f t="shared" ref="E3467:E3475" si="638">MONTH(B3467)</f>
        <v>3</v>
      </c>
      <c r="G3467" s="23">
        <f t="shared" si="632"/>
        <v>82.800000000000423</v>
      </c>
    </row>
    <row r="3468" spans="1:22">
      <c r="A3468" s="2">
        <v>3443</v>
      </c>
      <c r="B3468" s="5">
        <v>40973</v>
      </c>
      <c r="C3468" s="17" t="str">
        <f t="shared" si="636"/>
        <v>Sun</v>
      </c>
      <c r="D3468" s="3">
        <f t="shared" si="637"/>
        <v>2016</v>
      </c>
      <c r="E3468" s="3">
        <f t="shared" si="638"/>
        <v>3</v>
      </c>
      <c r="G3468" s="23">
        <f t="shared" si="632"/>
        <v>82.670000000000428</v>
      </c>
    </row>
    <row r="3469" spans="1:22">
      <c r="A3469" s="2">
        <v>3444</v>
      </c>
      <c r="B3469" s="5">
        <v>40974</v>
      </c>
      <c r="C3469" s="17" t="str">
        <f t="shared" si="636"/>
        <v>Mon</v>
      </c>
      <c r="D3469" s="3">
        <f t="shared" si="637"/>
        <v>2016</v>
      </c>
      <c r="E3469" s="3">
        <f t="shared" si="638"/>
        <v>3</v>
      </c>
      <c r="G3469" s="23">
        <f t="shared" si="632"/>
        <v>82.540000000000433</v>
      </c>
    </row>
    <row r="3470" spans="1:22">
      <c r="A3470" s="2">
        <v>3445</v>
      </c>
      <c r="B3470" s="5">
        <v>40975</v>
      </c>
      <c r="C3470" s="17" t="str">
        <f t="shared" si="636"/>
        <v>Tue</v>
      </c>
      <c r="D3470" s="3">
        <f t="shared" si="637"/>
        <v>2016</v>
      </c>
      <c r="E3470" s="3">
        <f t="shared" si="638"/>
        <v>3</v>
      </c>
      <c r="G3470" s="23">
        <f t="shared" si="632"/>
        <v>82.410000000000437</v>
      </c>
    </row>
    <row r="3471" spans="1:22">
      <c r="A3471" s="2">
        <v>3446</v>
      </c>
      <c r="B3471" s="5">
        <v>40976</v>
      </c>
      <c r="C3471" s="17" t="str">
        <f t="shared" si="636"/>
        <v>Wed</v>
      </c>
      <c r="D3471" s="3">
        <f t="shared" si="637"/>
        <v>2016</v>
      </c>
      <c r="E3471" s="3">
        <f t="shared" si="638"/>
        <v>3</v>
      </c>
      <c r="G3471" s="23">
        <f t="shared" si="632"/>
        <v>82.280000000000442</v>
      </c>
    </row>
    <row r="3472" spans="1:22">
      <c r="A3472" s="2">
        <v>3447</v>
      </c>
      <c r="B3472" s="5">
        <v>40977</v>
      </c>
      <c r="C3472" s="17" t="str">
        <f t="shared" si="636"/>
        <v>Thu</v>
      </c>
      <c r="D3472" s="3">
        <f t="shared" si="637"/>
        <v>2016</v>
      </c>
      <c r="E3472" s="3">
        <f t="shared" si="638"/>
        <v>3</v>
      </c>
      <c r="G3472" s="23">
        <f t="shared" si="632"/>
        <v>82.150000000000446</v>
      </c>
    </row>
    <row r="3473" spans="1:7">
      <c r="A3473" s="2">
        <v>3448</v>
      </c>
      <c r="B3473" s="5">
        <v>40978</v>
      </c>
      <c r="C3473" s="17" t="str">
        <f t="shared" si="636"/>
        <v>Fri</v>
      </c>
      <c r="D3473" s="3">
        <f t="shared" si="637"/>
        <v>2016</v>
      </c>
      <c r="E3473" s="3">
        <f t="shared" si="638"/>
        <v>3</v>
      </c>
      <c r="G3473" s="23">
        <f t="shared" si="632"/>
        <v>82.020000000000451</v>
      </c>
    </row>
    <row r="3474" spans="1:7">
      <c r="A3474" s="2">
        <v>3449</v>
      </c>
      <c r="B3474" s="5">
        <v>40979</v>
      </c>
      <c r="C3474" s="17" t="str">
        <f t="shared" si="636"/>
        <v>Sat</v>
      </c>
      <c r="D3474" s="3">
        <f t="shared" si="637"/>
        <v>2016</v>
      </c>
      <c r="E3474" s="3">
        <f t="shared" si="638"/>
        <v>3</v>
      </c>
      <c r="G3474" s="23">
        <f t="shared" si="632"/>
        <v>81.890000000000455</v>
      </c>
    </row>
    <row r="3475" spans="1:7">
      <c r="A3475" s="2">
        <v>3450</v>
      </c>
      <c r="B3475" s="5">
        <v>40980</v>
      </c>
      <c r="C3475" s="17" t="str">
        <f t="shared" si="636"/>
        <v>Sun</v>
      </c>
      <c r="D3475" s="3">
        <f t="shared" si="637"/>
        <v>2016</v>
      </c>
      <c r="E3475" s="3">
        <f t="shared" si="638"/>
        <v>3</v>
      </c>
      <c r="G3475" s="23">
        <f t="shared" si="632"/>
        <v>81.76000000000046</v>
      </c>
    </row>
  </sheetData>
  <autoFilter ref="A25:V3235"/>
  <phoneticPr fontId="1" type="noConversion"/>
  <conditionalFormatting sqref="N1:N1048576">
    <cfRule type="containsText" dxfId="3" priority="6" operator="containsText" text="No">
      <formula>NOT(ISERROR(SEARCH("No",N1)))</formula>
    </cfRule>
    <cfRule type="containsText" dxfId="2" priority="7" operator="containsText" text="Yes">
      <formula>NOT(ISERROR(SEARCH("Yes",N1)))</formula>
    </cfRule>
  </conditionalFormatting>
  <conditionalFormatting sqref="Q1:Q1048576">
    <cfRule type="cellIs" dxfId="1" priority="4" operator="greaterThan">
      <formula>8000</formula>
    </cfRule>
    <cfRule type="cellIs" dxfId="0" priority="2" operator="lessThan">
      <formula>8000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665"/>
  <sheetViews>
    <sheetView zoomScale="125" zoomScaleNormal="125" zoomScalePageLayoutView="125" workbookViewId="0">
      <pane ySplit="19" topLeftCell="A601" activePane="bottomLeft" state="frozen"/>
      <selection pane="bottomLeft" activeCell="B634" sqref="B634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39</v>
      </c>
      <c r="C19" s="12" t="s">
        <v>40</v>
      </c>
      <c r="D19" s="12" t="s">
        <v>51</v>
      </c>
      <c r="E19" s="13" t="s">
        <v>41</v>
      </c>
      <c r="F19" s="14" t="s">
        <v>42</v>
      </c>
      <c r="G19" s="13" t="s">
        <v>52</v>
      </c>
      <c r="H19" s="15" t="s">
        <v>43</v>
      </c>
      <c r="I19" s="15" t="s">
        <v>44</v>
      </c>
      <c r="J19" s="18" t="s">
        <v>50</v>
      </c>
      <c r="K19" s="20" t="s">
        <v>63</v>
      </c>
      <c r="L19" s="20" t="s">
        <v>53</v>
      </c>
      <c r="M19" s="20" t="s">
        <v>54</v>
      </c>
      <c r="N19" s="25" t="s">
        <v>59</v>
      </c>
      <c r="O19" s="25" t="s">
        <v>60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>
        <v>118</v>
      </c>
      <c r="C390" s="8">
        <v>110</v>
      </c>
      <c r="D390" s="8">
        <v>114</v>
      </c>
      <c r="E390" s="9">
        <v>72</v>
      </c>
      <c r="F390" s="9">
        <v>70</v>
      </c>
      <c r="G390" s="9">
        <v>78</v>
      </c>
      <c r="H390" s="10">
        <v>62</v>
      </c>
      <c r="I390" s="10">
        <v>60</v>
      </c>
      <c r="J390" s="19">
        <v>63</v>
      </c>
      <c r="K390" s="21">
        <v>36.9</v>
      </c>
      <c r="L390" s="21">
        <v>37.299999999999997</v>
      </c>
      <c r="M390" s="21">
        <v>37.299999999999997</v>
      </c>
      <c r="N390" s="26">
        <f t="shared" si="12"/>
        <v>114</v>
      </c>
      <c r="O390" s="26">
        <f t="shared" si="13"/>
        <v>73.333333333333329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396" si="14">IF(B391="",#N/A,AVERAGE(B391:D391))</f>
        <v>#N/A</v>
      </c>
      <c r="O391" s="26" t="e">
        <f t="shared" ref="O391:O396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>
        <v>125</v>
      </c>
      <c r="C393" s="8">
        <v>104</v>
      </c>
      <c r="D393" s="8">
        <v>111</v>
      </c>
      <c r="E393" s="9">
        <v>66</v>
      </c>
      <c r="F393" s="9">
        <v>69</v>
      </c>
      <c r="G393" s="9">
        <v>64</v>
      </c>
      <c r="H393" s="10">
        <v>55</v>
      </c>
      <c r="I393" s="10">
        <v>59</v>
      </c>
      <c r="J393" s="19">
        <v>54</v>
      </c>
      <c r="K393" s="21">
        <v>36.700000000000003</v>
      </c>
      <c r="L393" s="21">
        <v>37.200000000000003</v>
      </c>
      <c r="M393" s="21">
        <v>37.299999999999997</v>
      </c>
      <c r="N393" s="26">
        <f t="shared" si="14"/>
        <v>113.33333333333333</v>
      </c>
      <c r="O393" s="26">
        <f t="shared" si="15"/>
        <v>66.333333333333329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>
        <v>127</v>
      </c>
      <c r="C396" s="8">
        <v>110</v>
      </c>
      <c r="D396" s="8">
        <v>117</v>
      </c>
      <c r="E396" s="9">
        <v>75</v>
      </c>
      <c r="F396" s="9">
        <v>72</v>
      </c>
      <c r="G396" s="9">
        <v>73</v>
      </c>
      <c r="H396" s="10">
        <v>55</v>
      </c>
      <c r="I396" s="10">
        <v>56</v>
      </c>
      <c r="J396" s="19">
        <v>57</v>
      </c>
      <c r="K396" s="21">
        <v>36.799999999999997</v>
      </c>
      <c r="L396" s="21">
        <v>37.200000000000003</v>
      </c>
      <c r="M396" s="21">
        <v>37.299999999999997</v>
      </c>
      <c r="N396" s="26">
        <f t="shared" si="14"/>
        <v>118</v>
      </c>
      <c r="O396" s="26">
        <f t="shared" si="15"/>
        <v>73.333333333333329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ref="N397:N453" si="16">IF(B397="",#N/A,AVERAGE(B397:D397))</f>
        <v>#N/A</v>
      </c>
      <c r="O397" s="26" t="e">
        <f t="shared" ref="O397:O453" si="17">IF(E397="",#N/A,AVERAGE(E397:G397))</f>
        <v>#N/A</v>
      </c>
    </row>
    <row r="398" spans="1:15">
      <c r="A398" s="6">
        <v>40647</v>
      </c>
      <c r="B398" s="8">
        <v>114</v>
      </c>
      <c r="C398" s="8">
        <v>114</v>
      </c>
      <c r="D398" s="8">
        <v>99</v>
      </c>
      <c r="E398" s="9">
        <v>78</v>
      </c>
      <c r="F398" s="9">
        <v>76</v>
      </c>
      <c r="G398" s="9">
        <v>86</v>
      </c>
      <c r="H398" s="10">
        <v>65</v>
      </c>
      <c r="I398" s="10">
        <v>71</v>
      </c>
      <c r="J398" s="19">
        <v>68</v>
      </c>
      <c r="K398" s="21">
        <v>36.9</v>
      </c>
      <c r="L398" s="21">
        <v>37.1</v>
      </c>
      <c r="M398" s="21">
        <v>37.299999999999997</v>
      </c>
      <c r="N398" s="26">
        <f t="shared" si="16"/>
        <v>109</v>
      </c>
      <c r="O398" s="26">
        <f t="shared" si="17"/>
        <v>80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6"/>
        <v>#N/A</v>
      </c>
      <c r="O399" s="26" t="e">
        <f t="shared" si="17"/>
        <v>#N/A</v>
      </c>
    </row>
    <row r="400" spans="1:15">
      <c r="A400" s="6">
        <v>40649</v>
      </c>
      <c r="B400" s="8">
        <v>118</v>
      </c>
      <c r="C400" s="8">
        <v>110</v>
      </c>
      <c r="D400" s="8">
        <v>110</v>
      </c>
      <c r="E400" s="9">
        <v>74</v>
      </c>
      <c r="F400" s="9">
        <v>70</v>
      </c>
      <c r="G400" s="9">
        <v>70</v>
      </c>
      <c r="H400" s="10">
        <v>63</v>
      </c>
      <c r="I400" s="10">
        <v>64</v>
      </c>
      <c r="J400" s="19">
        <v>60</v>
      </c>
      <c r="K400" s="21">
        <v>37.1</v>
      </c>
      <c r="L400" s="21">
        <v>38</v>
      </c>
      <c r="M400" s="21">
        <v>37.700000000000003</v>
      </c>
      <c r="N400" s="26">
        <f t="shared" si="16"/>
        <v>112.66666666666667</v>
      </c>
      <c r="O400" s="26">
        <f t="shared" si="17"/>
        <v>71.333333333333329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6"/>
        <v>#N/A</v>
      </c>
      <c r="O401" s="26" t="e">
        <f t="shared" si="17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6"/>
        <v>#N/A</v>
      </c>
      <c r="O402" s="26" t="e">
        <f t="shared" si="17"/>
        <v>#N/A</v>
      </c>
    </row>
    <row r="403" spans="1:15">
      <c r="A403" s="6">
        <v>40652</v>
      </c>
      <c r="B403" s="8">
        <v>119</v>
      </c>
      <c r="C403" s="8">
        <v>116</v>
      </c>
      <c r="D403" s="8">
        <v>114</v>
      </c>
      <c r="E403" s="9">
        <v>58</v>
      </c>
      <c r="F403" s="9">
        <v>68</v>
      </c>
      <c r="G403" s="9">
        <v>65</v>
      </c>
      <c r="H403" s="10">
        <v>64</v>
      </c>
      <c r="I403" s="10">
        <v>57</v>
      </c>
      <c r="J403" s="19">
        <v>55</v>
      </c>
      <c r="K403" s="21">
        <v>36.9</v>
      </c>
      <c r="L403" s="21">
        <v>37.200000000000003</v>
      </c>
      <c r="M403" s="21">
        <v>37.4</v>
      </c>
      <c r="N403" s="26">
        <f t="shared" si="16"/>
        <v>116.33333333333333</v>
      </c>
      <c r="O403" s="26">
        <f t="shared" si="17"/>
        <v>63.666666666666664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6"/>
        <v>#N/A</v>
      </c>
      <c r="O404" s="26" t="e">
        <f t="shared" si="17"/>
        <v>#N/A</v>
      </c>
    </row>
    <row r="405" spans="1:15">
      <c r="A405" s="6">
        <v>40654</v>
      </c>
      <c r="B405" s="8">
        <v>114</v>
      </c>
      <c r="C405" s="8">
        <v>114</v>
      </c>
      <c r="D405" s="8">
        <v>113</v>
      </c>
      <c r="E405" s="9">
        <v>74</v>
      </c>
      <c r="F405" s="9">
        <v>69</v>
      </c>
      <c r="G405" s="9">
        <v>70</v>
      </c>
      <c r="H405" s="10">
        <v>59</v>
      </c>
      <c r="I405" s="10">
        <v>56</v>
      </c>
      <c r="J405" s="19">
        <v>60</v>
      </c>
      <c r="K405" s="21">
        <v>37</v>
      </c>
      <c r="L405" s="21">
        <v>37.4</v>
      </c>
      <c r="M405" s="21">
        <v>37.9</v>
      </c>
      <c r="N405" s="26">
        <f t="shared" si="16"/>
        <v>113.66666666666667</v>
      </c>
      <c r="O405" s="26">
        <f t="shared" si="17"/>
        <v>71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6"/>
        <v>#N/A</v>
      </c>
      <c r="O406" s="26" t="e">
        <f t="shared" si="17"/>
        <v>#N/A</v>
      </c>
    </row>
    <row r="407" spans="1:15">
      <c r="A407" s="6">
        <v>40656</v>
      </c>
      <c r="B407" s="8">
        <v>119</v>
      </c>
      <c r="C407" s="8">
        <v>111</v>
      </c>
      <c r="D407" s="8">
        <v>109</v>
      </c>
      <c r="E407" s="9">
        <v>68</v>
      </c>
      <c r="F407" s="9">
        <v>70</v>
      </c>
      <c r="G407" s="9">
        <v>70</v>
      </c>
      <c r="H407" s="10">
        <v>64</v>
      </c>
      <c r="I407" s="10">
        <v>56</v>
      </c>
      <c r="J407" s="19">
        <v>55</v>
      </c>
      <c r="K407" s="21">
        <v>36.9</v>
      </c>
      <c r="L407" s="21">
        <v>37.200000000000003</v>
      </c>
      <c r="M407" s="21">
        <v>37.299999999999997</v>
      </c>
      <c r="N407" s="26">
        <f t="shared" si="16"/>
        <v>113</v>
      </c>
      <c r="O407" s="26">
        <f t="shared" si="17"/>
        <v>69.333333333333329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6"/>
        <v>#N/A</v>
      </c>
      <c r="O408" s="26" t="e">
        <f t="shared" si="17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6"/>
        <v>#N/A</v>
      </c>
      <c r="O409" s="26" t="e">
        <f t="shared" si="17"/>
        <v>#N/A</v>
      </c>
    </row>
    <row r="410" spans="1:15">
      <c r="A410" s="6">
        <v>40659</v>
      </c>
      <c r="B410" s="8">
        <v>139</v>
      </c>
      <c r="C410" s="8">
        <v>126</v>
      </c>
      <c r="D410" s="8">
        <v>114</v>
      </c>
      <c r="E410" s="9">
        <v>71</v>
      </c>
      <c r="F410" s="9">
        <v>66</v>
      </c>
      <c r="G410" s="9">
        <v>66</v>
      </c>
      <c r="H410" s="10">
        <v>65</v>
      </c>
      <c r="I410" s="10">
        <v>57</v>
      </c>
      <c r="J410" s="19">
        <v>56</v>
      </c>
      <c r="K410" s="21">
        <v>36.700000000000003</v>
      </c>
      <c r="L410" s="21">
        <v>37.6</v>
      </c>
      <c r="M410" s="21">
        <v>37.200000000000003</v>
      </c>
      <c r="N410" s="26">
        <f t="shared" si="16"/>
        <v>126.33333333333333</v>
      </c>
      <c r="O410" s="26">
        <f t="shared" si="17"/>
        <v>67.666666666666671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6"/>
        <v>#N/A</v>
      </c>
      <c r="O411" s="26" t="e">
        <f t="shared" si="17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6"/>
        <v>#N/A</v>
      </c>
      <c r="O412" s="26" t="e">
        <f t="shared" si="17"/>
        <v>#N/A</v>
      </c>
    </row>
    <row r="413" spans="1:15">
      <c r="A413" s="6">
        <v>40662</v>
      </c>
      <c r="B413" s="8">
        <v>126</v>
      </c>
      <c r="C413" s="8">
        <v>118</v>
      </c>
      <c r="D413" s="8">
        <v>112</v>
      </c>
      <c r="E413" s="9">
        <v>72</v>
      </c>
      <c r="F413" s="9">
        <v>69</v>
      </c>
      <c r="G413" s="9">
        <v>68</v>
      </c>
      <c r="H413" s="10">
        <v>61</v>
      </c>
      <c r="I413" s="10">
        <v>59</v>
      </c>
      <c r="J413" s="19">
        <v>62</v>
      </c>
      <c r="K413" s="21">
        <v>37.4</v>
      </c>
      <c r="L413" s="21">
        <v>37.4</v>
      </c>
      <c r="M413" s="21">
        <v>37.299999999999997</v>
      </c>
      <c r="N413" s="26">
        <f t="shared" si="16"/>
        <v>118.66666666666667</v>
      </c>
      <c r="O413" s="26">
        <f t="shared" si="17"/>
        <v>69.666666666666671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6"/>
        <v>#N/A</v>
      </c>
      <c r="O414" s="26" t="e">
        <f t="shared" si="17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6"/>
        <v>#N/A</v>
      </c>
      <c r="O415" s="26" t="e">
        <f t="shared" si="17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6"/>
        <v>#N/A</v>
      </c>
      <c r="O416" s="26" t="e">
        <f t="shared" si="17"/>
        <v>#N/A</v>
      </c>
    </row>
    <row r="417" spans="1:15">
      <c r="A417" s="6">
        <v>40666</v>
      </c>
      <c r="B417" s="8">
        <v>136</v>
      </c>
      <c r="C417" s="8">
        <v>118</v>
      </c>
      <c r="D417" s="8">
        <v>113</v>
      </c>
      <c r="E417" s="9">
        <v>77</v>
      </c>
      <c r="F417" s="9">
        <v>76</v>
      </c>
      <c r="G417" s="9">
        <v>74</v>
      </c>
      <c r="H417" s="10">
        <v>65</v>
      </c>
      <c r="I417" s="10">
        <v>60</v>
      </c>
      <c r="J417" s="19">
        <v>62</v>
      </c>
      <c r="N417" s="26">
        <f t="shared" si="16"/>
        <v>122.33333333333333</v>
      </c>
      <c r="O417" s="26">
        <f t="shared" si="17"/>
        <v>75.666666666666671</v>
      </c>
    </row>
    <row r="418" spans="1:15">
      <c r="A418" s="6">
        <v>40667</v>
      </c>
      <c r="B418" s="8">
        <v>109</v>
      </c>
      <c r="C418" s="8">
        <v>112</v>
      </c>
      <c r="D418" s="8">
        <v>106</v>
      </c>
      <c r="E418" s="9">
        <v>71</v>
      </c>
      <c r="F418" s="9">
        <v>63</v>
      </c>
      <c r="G418" s="9">
        <v>66</v>
      </c>
      <c r="H418" s="10">
        <v>66</v>
      </c>
      <c r="I418" s="10">
        <v>61</v>
      </c>
      <c r="J418" s="19">
        <v>61</v>
      </c>
      <c r="N418" s="26">
        <f t="shared" si="16"/>
        <v>109</v>
      </c>
      <c r="O418" s="26">
        <f t="shared" si="17"/>
        <v>66.666666666666671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6"/>
        <v>#N/A</v>
      </c>
      <c r="O419" s="26" t="e">
        <f t="shared" si="17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6"/>
        <v>#N/A</v>
      </c>
      <c r="O420" s="26" t="e">
        <f t="shared" si="17"/>
        <v>#N/A</v>
      </c>
    </row>
    <row r="421" spans="1:15">
      <c r="A421" s="6">
        <v>40670</v>
      </c>
      <c r="B421" s="8">
        <v>115</v>
      </c>
      <c r="C421" s="8">
        <v>103</v>
      </c>
      <c r="D421" s="8">
        <v>106</v>
      </c>
      <c r="E421" s="9">
        <v>67</v>
      </c>
      <c r="F421" s="9">
        <v>70</v>
      </c>
      <c r="G421" s="9">
        <v>70</v>
      </c>
      <c r="H421" s="10">
        <v>60</v>
      </c>
      <c r="I421" s="10">
        <v>62</v>
      </c>
      <c r="J421" s="19">
        <v>63</v>
      </c>
      <c r="N421" s="26">
        <f t="shared" si="16"/>
        <v>108</v>
      </c>
      <c r="O421" s="26">
        <f t="shared" si="17"/>
        <v>69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6"/>
        <v>#N/A</v>
      </c>
      <c r="O422" s="26" t="e">
        <f t="shared" si="17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6"/>
        <v>#N/A</v>
      </c>
      <c r="O423" s="26" t="e">
        <f t="shared" si="17"/>
        <v>#N/A</v>
      </c>
    </row>
    <row r="424" spans="1:15">
      <c r="A424" s="6">
        <v>40673</v>
      </c>
      <c r="B424" s="8">
        <v>107</v>
      </c>
      <c r="C424" s="8">
        <v>131</v>
      </c>
      <c r="D424" s="8">
        <v>114</v>
      </c>
      <c r="E424" s="9">
        <v>75</v>
      </c>
      <c r="F424" s="9">
        <v>67</v>
      </c>
      <c r="G424" s="9">
        <v>68</v>
      </c>
      <c r="H424" s="10">
        <v>59</v>
      </c>
      <c r="I424" s="10">
        <v>59</v>
      </c>
      <c r="J424" s="19">
        <v>57</v>
      </c>
      <c r="N424" s="26">
        <f t="shared" si="16"/>
        <v>117.33333333333333</v>
      </c>
      <c r="O424" s="26">
        <f t="shared" si="17"/>
        <v>70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6"/>
        <v>#N/A</v>
      </c>
      <c r="O425" s="26" t="e">
        <f t="shared" si="17"/>
        <v>#N/A</v>
      </c>
    </row>
    <row r="426" spans="1:15">
      <c r="A426" s="6">
        <v>40675</v>
      </c>
      <c r="B426" s="8">
        <v>117</v>
      </c>
      <c r="C426" s="8">
        <v>118</v>
      </c>
      <c r="D426" s="8">
        <v>109</v>
      </c>
      <c r="E426" s="9">
        <v>75</v>
      </c>
      <c r="F426" s="9">
        <v>69</v>
      </c>
      <c r="G426" s="9">
        <v>69</v>
      </c>
      <c r="H426" s="10">
        <v>62</v>
      </c>
      <c r="I426" s="10">
        <v>58</v>
      </c>
      <c r="J426" s="19">
        <v>59</v>
      </c>
      <c r="N426" s="26">
        <f t="shared" si="16"/>
        <v>114.66666666666667</v>
      </c>
      <c r="O426" s="26">
        <f t="shared" si="17"/>
        <v>71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6"/>
        <v>#N/A</v>
      </c>
      <c r="O427" s="26" t="e">
        <f t="shared" si="17"/>
        <v>#N/A</v>
      </c>
    </row>
    <row r="428" spans="1:15">
      <c r="A428" s="6">
        <v>40677</v>
      </c>
      <c r="B428" s="8">
        <v>117</v>
      </c>
      <c r="C428" s="8">
        <v>112</v>
      </c>
      <c r="D428" s="8">
        <v>106</v>
      </c>
      <c r="E428" s="9">
        <v>70</v>
      </c>
      <c r="F428" s="9">
        <v>70</v>
      </c>
      <c r="G428" s="9">
        <v>66</v>
      </c>
      <c r="H428" s="10">
        <v>60</v>
      </c>
      <c r="I428" s="10">
        <v>62</v>
      </c>
      <c r="J428" s="19">
        <v>57</v>
      </c>
      <c r="K428" s="21">
        <v>37.200000000000003</v>
      </c>
      <c r="L428" s="21">
        <v>36.9</v>
      </c>
      <c r="M428" s="21">
        <v>37.1</v>
      </c>
      <c r="N428" s="26">
        <f t="shared" si="16"/>
        <v>111.66666666666667</v>
      </c>
      <c r="O428" s="26">
        <f t="shared" si="17"/>
        <v>68.666666666666671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6"/>
        <v>#N/A</v>
      </c>
      <c r="O429" s="26" t="e">
        <f t="shared" si="17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6"/>
        <v>#N/A</v>
      </c>
      <c r="O430" s="26" t="e">
        <f t="shared" si="17"/>
        <v>#N/A</v>
      </c>
    </row>
    <row r="431" spans="1:15">
      <c r="A431" s="6">
        <v>40680</v>
      </c>
      <c r="B431" s="8">
        <v>116</v>
      </c>
      <c r="C431" s="8">
        <v>116</v>
      </c>
      <c r="D431" s="8">
        <v>120</v>
      </c>
      <c r="E431" s="9">
        <v>76</v>
      </c>
      <c r="F431" s="9">
        <v>90</v>
      </c>
      <c r="G431" s="9">
        <v>72</v>
      </c>
      <c r="H431" s="10">
        <v>57</v>
      </c>
      <c r="I431" s="10">
        <v>56</v>
      </c>
      <c r="J431" s="19">
        <v>55</v>
      </c>
      <c r="K431" s="21">
        <v>37.200000000000003</v>
      </c>
      <c r="L431" s="21">
        <v>37.5</v>
      </c>
      <c r="M431" s="21">
        <v>37.6</v>
      </c>
      <c r="N431" s="26">
        <f t="shared" si="16"/>
        <v>117.33333333333333</v>
      </c>
      <c r="O431" s="26">
        <f t="shared" si="17"/>
        <v>79.333333333333329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6"/>
        <v>#N/A</v>
      </c>
      <c r="O432" s="26" t="e">
        <f t="shared" si="17"/>
        <v>#N/A</v>
      </c>
    </row>
    <row r="433" spans="1:15">
      <c r="A433" s="6">
        <v>40682</v>
      </c>
      <c r="B433" s="8">
        <v>113</v>
      </c>
      <c r="C433" s="8">
        <v>110</v>
      </c>
      <c r="D433" s="8">
        <v>110</v>
      </c>
      <c r="E433" s="9">
        <v>75</v>
      </c>
      <c r="F433" s="9">
        <v>70</v>
      </c>
      <c r="G433" s="9">
        <v>72</v>
      </c>
      <c r="H433" s="10">
        <v>59</v>
      </c>
      <c r="I433" s="10">
        <v>57</v>
      </c>
      <c r="J433" s="19">
        <v>54</v>
      </c>
      <c r="K433" s="21">
        <v>37.299999999999997</v>
      </c>
      <c r="L433" s="21">
        <v>37.6</v>
      </c>
      <c r="M433" s="21">
        <v>37.6</v>
      </c>
      <c r="N433" s="26">
        <f t="shared" si="16"/>
        <v>111</v>
      </c>
      <c r="O433" s="26">
        <f t="shared" si="17"/>
        <v>72.333333333333329</v>
      </c>
    </row>
    <row r="434" spans="1:15">
      <c r="A434" s="6">
        <v>40683</v>
      </c>
      <c r="B434" s="8">
        <v>111</v>
      </c>
      <c r="C434" s="8">
        <v>114</v>
      </c>
      <c r="D434" s="8">
        <v>106</v>
      </c>
      <c r="E434" s="9">
        <v>74</v>
      </c>
      <c r="F434" s="9">
        <v>0</v>
      </c>
      <c r="G434" s="9">
        <v>68</v>
      </c>
      <c r="H434" s="10">
        <v>55</v>
      </c>
      <c r="I434" s="10">
        <v>55</v>
      </c>
      <c r="J434" s="19">
        <v>58</v>
      </c>
      <c r="K434" s="21">
        <v>37.200000000000003</v>
      </c>
      <c r="L434" s="21">
        <v>38</v>
      </c>
      <c r="M434" s="21">
        <v>37.700000000000003</v>
      </c>
      <c r="N434" s="26">
        <f t="shared" si="16"/>
        <v>110.33333333333333</v>
      </c>
      <c r="O434" s="26">
        <f t="shared" si="17"/>
        <v>47.333333333333336</v>
      </c>
    </row>
    <row r="435" spans="1:15">
      <c r="A435" s="6">
        <v>40684</v>
      </c>
      <c r="B435" s="8">
        <v>117</v>
      </c>
      <c r="C435" s="8">
        <v>124</v>
      </c>
      <c r="D435" s="8">
        <v>112</v>
      </c>
      <c r="E435" s="9">
        <v>70</v>
      </c>
      <c r="F435" s="9">
        <v>67</v>
      </c>
      <c r="G435" s="9">
        <v>67</v>
      </c>
      <c r="H435" s="10">
        <v>55</v>
      </c>
      <c r="I435" s="10">
        <v>56</v>
      </c>
      <c r="J435" s="19">
        <v>53</v>
      </c>
      <c r="K435" s="21">
        <v>37.299999999999997</v>
      </c>
      <c r="L435" s="21">
        <v>37.700000000000003</v>
      </c>
      <c r="M435" s="21">
        <v>37.700000000000003</v>
      </c>
      <c r="N435" s="26">
        <f t="shared" si="16"/>
        <v>117.66666666666667</v>
      </c>
      <c r="O435" s="26">
        <f t="shared" si="17"/>
        <v>68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6"/>
        <v>#N/A</v>
      </c>
      <c r="O436" s="26" t="e">
        <f t="shared" si="17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6"/>
        <v>#N/A</v>
      </c>
      <c r="O437" s="26" t="e">
        <f t="shared" si="17"/>
        <v>#N/A</v>
      </c>
    </row>
    <row r="438" spans="1:15">
      <c r="A438" s="6">
        <v>40687</v>
      </c>
      <c r="B438" s="8">
        <v>115</v>
      </c>
      <c r="C438" s="8">
        <v>106</v>
      </c>
      <c r="D438" s="8">
        <v>113</v>
      </c>
      <c r="E438" s="9">
        <v>71</v>
      </c>
      <c r="F438" s="9">
        <v>70</v>
      </c>
      <c r="G438" s="9">
        <v>68</v>
      </c>
      <c r="H438" s="10">
        <v>58</v>
      </c>
      <c r="I438" s="10">
        <v>62</v>
      </c>
      <c r="J438" s="19">
        <v>56</v>
      </c>
      <c r="K438" s="21">
        <v>37.299999999999997</v>
      </c>
      <c r="L438" s="21">
        <v>37.6</v>
      </c>
      <c r="M438" s="21">
        <v>37.4</v>
      </c>
      <c r="N438" s="26">
        <f t="shared" si="16"/>
        <v>111.33333333333333</v>
      </c>
      <c r="O438" s="26">
        <f t="shared" si="17"/>
        <v>69.666666666666671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6"/>
        <v>#N/A</v>
      </c>
      <c r="O439" s="26" t="e">
        <f t="shared" si="17"/>
        <v>#N/A</v>
      </c>
    </row>
    <row r="440" spans="1:15">
      <c r="A440" s="6">
        <v>40689</v>
      </c>
      <c r="B440" s="8">
        <v>120</v>
      </c>
      <c r="C440" s="8">
        <v>120</v>
      </c>
      <c r="D440" s="8">
        <v>115</v>
      </c>
      <c r="E440" s="9">
        <v>71</v>
      </c>
      <c r="F440" s="9">
        <v>97</v>
      </c>
      <c r="G440" s="9">
        <v>68</v>
      </c>
      <c r="H440" s="10">
        <v>66</v>
      </c>
      <c r="I440" s="10">
        <v>60</v>
      </c>
      <c r="J440" s="19">
        <v>60</v>
      </c>
      <c r="K440" s="21">
        <v>37.200000000000003</v>
      </c>
      <c r="L440" s="21">
        <v>37.4</v>
      </c>
      <c r="M440" s="21">
        <v>37.299999999999997</v>
      </c>
      <c r="N440" s="26">
        <f t="shared" si="16"/>
        <v>118.33333333333333</v>
      </c>
      <c r="O440" s="26">
        <f t="shared" si="17"/>
        <v>78.666666666666671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6"/>
        <v>#N/A</v>
      </c>
      <c r="O441" s="26" t="e">
        <f t="shared" si="17"/>
        <v>#N/A</v>
      </c>
    </row>
    <row r="442" spans="1:15">
      <c r="A442" s="6">
        <v>40691</v>
      </c>
      <c r="B442" s="8">
        <v>114</v>
      </c>
      <c r="C442" s="8">
        <v>114</v>
      </c>
      <c r="D442" s="8">
        <v>116</v>
      </c>
      <c r="E442" s="9">
        <v>70</v>
      </c>
      <c r="F442" s="9">
        <v>66</v>
      </c>
      <c r="G442" s="9">
        <v>70</v>
      </c>
      <c r="H442" s="10">
        <v>53</v>
      </c>
      <c r="I442" s="10">
        <v>54</v>
      </c>
      <c r="J442" s="19">
        <v>57</v>
      </c>
      <c r="K442" s="21">
        <v>36.9</v>
      </c>
      <c r="L442" s="21">
        <v>37.200000000000003</v>
      </c>
      <c r="M442" s="21">
        <v>37.200000000000003</v>
      </c>
      <c r="N442" s="26">
        <f t="shared" si="16"/>
        <v>114.66666666666667</v>
      </c>
      <c r="O442" s="26">
        <f t="shared" si="17"/>
        <v>68.666666666666671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6"/>
        <v>#N/A</v>
      </c>
      <c r="O443" s="26" t="e">
        <f t="shared" si="17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6"/>
        <v>#N/A</v>
      </c>
      <c r="O444" s="26" t="e">
        <f t="shared" si="17"/>
        <v>#N/A</v>
      </c>
    </row>
    <row r="445" spans="1:15">
      <c r="A445" s="6">
        <v>40694</v>
      </c>
      <c r="B445" s="8">
        <v>110</v>
      </c>
      <c r="C445" s="8">
        <v>115</v>
      </c>
      <c r="D445" s="8">
        <v>122</v>
      </c>
      <c r="E445" s="9">
        <v>74</v>
      </c>
      <c r="F445" s="9">
        <v>72</v>
      </c>
      <c r="G445" s="9">
        <v>69</v>
      </c>
      <c r="H445" s="10">
        <v>60</v>
      </c>
      <c r="I445" s="10">
        <v>58</v>
      </c>
      <c r="J445" s="19">
        <v>57</v>
      </c>
      <c r="K445" s="21">
        <v>37</v>
      </c>
      <c r="L445" s="21">
        <v>37</v>
      </c>
      <c r="M445" s="21">
        <v>36.700000000000003</v>
      </c>
      <c r="N445" s="26">
        <f t="shared" si="16"/>
        <v>115.66666666666667</v>
      </c>
      <c r="O445" s="26">
        <f t="shared" si="17"/>
        <v>71.666666666666671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6"/>
        <v>#N/A</v>
      </c>
      <c r="O446" s="26" t="e">
        <f t="shared" si="17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6"/>
        <v>#N/A</v>
      </c>
      <c r="O447" s="26" t="e">
        <f t="shared" si="17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6"/>
        <v>#N/A</v>
      </c>
      <c r="O448" s="26" t="e">
        <f t="shared" si="17"/>
        <v>#N/A</v>
      </c>
    </row>
    <row r="449" spans="1:15">
      <c r="A449" s="6">
        <v>40698</v>
      </c>
      <c r="B449" s="8">
        <v>122</v>
      </c>
      <c r="C449" s="8">
        <v>124</v>
      </c>
      <c r="D449" s="8">
        <v>119</v>
      </c>
      <c r="E449" s="9">
        <v>74</v>
      </c>
      <c r="F449" s="9">
        <v>74</v>
      </c>
      <c r="G449" s="9">
        <v>71</v>
      </c>
      <c r="H449" s="10">
        <v>58</v>
      </c>
      <c r="I449" s="10">
        <v>56</v>
      </c>
      <c r="J449" s="19">
        <v>53</v>
      </c>
      <c r="K449" s="21">
        <v>36.700000000000003</v>
      </c>
      <c r="L449" s="21">
        <v>36.9</v>
      </c>
      <c r="M449" s="21">
        <v>36.799999999999997</v>
      </c>
      <c r="N449" s="26">
        <f t="shared" si="16"/>
        <v>121.66666666666667</v>
      </c>
      <c r="O449" s="26">
        <f t="shared" si="17"/>
        <v>73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6"/>
        <v>#N/A</v>
      </c>
      <c r="O450" s="26" t="e">
        <f t="shared" si="17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6"/>
        <v>#N/A</v>
      </c>
      <c r="O451" s="26" t="e">
        <f t="shared" si="17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6"/>
        <v>#N/A</v>
      </c>
      <c r="O452" s="26" t="e">
        <f t="shared" si="17"/>
        <v>#N/A</v>
      </c>
    </row>
    <row r="453" spans="1:15">
      <c r="A453" s="6">
        <v>40702</v>
      </c>
      <c r="B453" s="8">
        <v>108</v>
      </c>
      <c r="C453" s="8">
        <v>108</v>
      </c>
      <c r="D453" s="8">
        <v>110</v>
      </c>
      <c r="E453" s="9">
        <v>74</v>
      </c>
      <c r="F453" s="9">
        <v>66</v>
      </c>
      <c r="G453" s="9">
        <v>65</v>
      </c>
      <c r="H453" s="10">
        <v>59</v>
      </c>
      <c r="I453" s="10">
        <v>60</v>
      </c>
      <c r="J453" s="19">
        <v>58</v>
      </c>
      <c r="K453" s="21">
        <v>36.5</v>
      </c>
      <c r="L453" s="21">
        <v>37</v>
      </c>
      <c r="M453" s="21">
        <v>36.200000000000003</v>
      </c>
      <c r="N453" s="26">
        <f t="shared" si="16"/>
        <v>108.66666666666667</v>
      </c>
      <c r="O453" s="26">
        <f t="shared" si="17"/>
        <v>68.333333333333329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ref="N454:N477" si="18">IF(B454="",#N/A,AVERAGE(B454:D454))</f>
        <v>#N/A</v>
      </c>
      <c r="O454" s="26" t="e">
        <f t="shared" ref="O454:O477" si="19">IF(E454="",#N/A,AVERAGE(E454:G454))</f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si="18"/>
        <v>#N/A</v>
      </c>
      <c r="O455" s="26" t="e">
        <f t="shared" si="19"/>
        <v>#N/A</v>
      </c>
    </row>
    <row r="456" spans="1:15">
      <c r="A456" s="6">
        <v>40705</v>
      </c>
      <c r="B456" s="8">
        <v>130</v>
      </c>
      <c r="C456" s="8">
        <v>134</v>
      </c>
      <c r="D456" s="8">
        <v>126</v>
      </c>
      <c r="E456" s="9">
        <v>81</v>
      </c>
      <c r="F456" s="9">
        <v>78</v>
      </c>
      <c r="G456" s="9">
        <v>74</v>
      </c>
      <c r="H456" s="10">
        <v>54</v>
      </c>
      <c r="I456" s="10">
        <v>51</v>
      </c>
      <c r="J456" s="19">
        <v>53</v>
      </c>
      <c r="K456" s="21">
        <v>36.1</v>
      </c>
      <c r="L456" s="21">
        <v>36.6</v>
      </c>
      <c r="M456" s="21">
        <v>36.5</v>
      </c>
      <c r="N456" s="26">
        <f t="shared" si="18"/>
        <v>130</v>
      </c>
      <c r="O456" s="26">
        <f t="shared" si="19"/>
        <v>77.666666666666671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8"/>
        <v>#N/A</v>
      </c>
      <c r="O457" s="26" t="e">
        <f t="shared" si="19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8"/>
        <v>#N/A</v>
      </c>
      <c r="O458" s="26" t="e">
        <f t="shared" si="19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8"/>
        <v>#N/A</v>
      </c>
      <c r="O459" s="26" t="e">
        <f t="shared" si="19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8"/>
        <v>#N/A</v>
      </c>
      <c r="O460" s="26" t="e">
        <f t="shared" si="19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8"/>
        <v>#N/A</v>
      </c>
      <c r="O461" s="26" t="e">
        <f t="shared" si="19"/>
        <v>#N/A</v>
      </c>
    </row>
    <row r="462" spans="1:15">
      <c r="A462" s="6">
        <v>40711</v>
      </c>
      <c r="B462" s="8">
        <v>126</v>
      </c>
      <c r="C462" s="8">
        <v>122</v>
      </c>
      <c r="D462" s="8">
        <v>119</v>
      </c>
      <c r="E462" s="9">
        <v>75</v>
      </c>
      <c r="F462" s="9">
        <v>68</v>
      </c>
      <c r="G462" s="9">
        <v>72</v>
      </c>
      <c r="H462" s="10">
        <v>52</v>
      </c>
      <c r="I462" s="10">
        <v>54</v>
      </c>
      <c r="J462" s="19">
        <v>52</v>
      </c>
      <c r="K462" s="21">
        <v>36.1</v>
      </c>
      <c r="L462" s="21">
        <v>36.299999999999997</v>
      </c>
      <c r="M462" s="21">
        <v>36.299999999999997</v>
      </c>
      <c r="N462" s="26">
        <f t="shared" si="18"/>
        <v>122.33333333333333</v>
      </c>
      <c r="O462" s="26">
        <f t="shared" si="19"/>
        <v>71.666666666666671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8"/>
        <v>#N/A</v>
      </c>
      <c r="O463" s="26" t="e">
        <f t="shared" si="19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8"/>
        <v>#N/A</v>
      </c>
      <c r="O464" s="26" t="e">
        <f t="shared" si="19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8"/>
        <v>#N/A</v>
      </c>
      <c r="O465" s="26" t="e">
        <f t="shared" si="19"/>
        <v>#N/A</v>
      </c>
    </row>
    <row r="466" spans="1:15">
      <c r="A466" s="6">
        <v>40715</v>
      </c>
      <c r="B466" s="8">
        <v>118</v>
      </c>
      <c r="C466" s="8">
        <v>114</v>
      </c>
      <c r="D466" s="8">
        <v>119</v>
      </c>
      <c r="E466" s="9">
        <v>78</v>
      </c>
      <c r="F466" s="9">
        <v>65</v>
      </c>
      <c r="G466" s="9">
        <v>70</v>
      </c>
      <c r="H466" s="10">
        <v>65</v>
      </c>
      <c r="I466" s="10">
        <v>62</v>
      </c>
      <c r="J466" s="19">
        <v>66</v>
      </c>
      <c r="K466" s="21">
        <v>37.200000000000003</v>
      </c>
      <c r="L466" s="21">
        <v>37.299999999999997</v>
      </c>
      <c r="M466" s="21">
        <v>37</v>
      </c>
      <c r="N466" s="26">
        <f t="shared" si="18"/>
        <v>117</v>
      </c>
      <c r="O466" s="26">
        <f t="shared" si="19"/>
        <v>71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8"/>
        <v>#N/A</v>
      </c>
      <c r="O467" s="26" t="e">
        <f t="shared" si="19"/>
        <v>#N/A</v>
      </c>
    </row>
    <row r="468" spans="1:15">
      <c r="A468" s="6">
        <v>40717</v>
      </c>
      <c r="B468" s="8">
        <v>116</v>
      </c>
      <c r="C468" s="8">
        <v>118</v>
      </c>
      <c r="D468" s="8">
        <v>114</v>
      </c>
      <c r="E468" s="9">
        <v>74</v>
      </c>
      <c r="F468" s="9">
        <v>72</v>
      </c>
      <c r="G468" s="9">
        <v>69</v>
      </c>
      <c r="H468" s="10">
        <v>65</v>
      </c>
      <c r="I468" s="10">
        <v>62</v>
      </c>
      <c r="J468" s="19">
        <v>60</v>
      </c>
      <c r="K468" s="21">
        <v>37.1</v>
      </c>
      <c r="L468" s="21">
        <v>37.5</v>
      </c>
      <c r="M468" s="21">
        <v>37</v>
      </c>
      <c r="N468" s="26">
        <f t="shared" si="18"/>
        <v>116</v>
      </c>
      <c r="O468" s="26">
        <f t="shared" si="19"/>
        <v>71.666666666666671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8"/>
        <v>#N/A</v>
      </c>
      <c r="O469" s="26" t="e">
        <f t="shared" si="19"/>
        <v>#N/A</v>
      </c>
    </row>
    <row r="470" spans="1:15">
      <c r="A470" s="6">
        <v>40719</v>
      </c>
      <c r="B470" s="8">
        <v>131</v>
      </c>
      <c r="C470" s="8">
        <v>133</v>
      </c>
      <c r="D470" s="8">
        <v>126</v>
      </c>
      <c r="E470" s="9">
        <v>74</v>
      </c>
      <c r="F470" s="9">
        <v>75</v>
      </c>
      <c r="G470" s="9">
        <v>71</v>
      </c>
      <c r="H470" s="10">
        <v>66</v>
      </c>
      <c r="I470" s="10">
        <v>63</v>
      </c>
      <c r="J470" s="19">
        <v>60</v>
      </c>
      <c r="K470" s="21">
        <v>37.200000000000003</v>
      </c>
      <c r="L470" s="21">
        <v>37.700000000000003</v>
      </c>
      <c r="M470" s="21">
        <v>37.299999999999997</v>
      </c>
      <c r="N470" s="26">
        <f t="shared" si="18"/>
        <v>130</v>
      </c>
      <c r="O470" s="26">
        <f t="shared" si="19"/>
        <v>73.333333333333329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8"/>
        <v>#N/A</v>
      </c>
      <c r="O471" s="26" t="e">
        <f t="shared" si="19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8"/>
        <v>#N/A</v>
      </c>
      <c r="O472" s="26" t="e">
        <f t="shared" si="19"/>
        <v>#N/A</v>
      </c>
    </row>
    <row r="473" spans="1:15">
      <c r="A473" s="6">
        <v>40722</v>
      </c>
      <c r="B473" s="8">
        <v>117</v>
      </c>
      <c r="C473" s="8">
        <v>119</v>
      </c>
      <c r="D473" s="8">
        <v>118</v>
      </c>
      <c r="E473" s="9">
        <v>67</v>
      </c>
      <c r="F473" s="9">
        <v>66</v>
      </c>
      <c r="G473" s="9">
        <v>69</v>
      </c>
      <c r="H473" s="10">
        <v>68</v>
      </c>
      <c r="I473" s="10">
        <v>68</v>
      </c>
      <c r="J473" s="19">
        <v>65</v>
      </c>
      <c r="K473" s="21">
        <v>37.1</v>
      </c>
      <c r="L473" s="21">
        <v>37.299999999999997</v>
      </c>
      <c r="M473" s="21">
        <v>37.1</v>
      </c>
      <c r="N473" s="26">
        <f t="shared" si="18"/>
        <v>118</v>
      </c>
      <c r="O473" s="26">
        <f t="shared" si="19"/>
        <v>67.333333333333329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8"/>
        <v>#N/A</v>
      </c>
      <c r="O474" s="26" t="e">
        <f t="shared" si="19"/>
        <v>#N/A</v>
      </c>
    </row>
    <row r="475" spans="1:15">
      <c r="A475" s="6">
        <v>40724</v>
      </c>
      <c r="B475" s="8">
        <v>106</v>
      </c>
      <c r="C475" s="8">
        <v>116</v>
      </c>
      <c r="D475" s="8">
        <v>108</v>
      </c>
      <c r="E475" s="9">
        <v>77</v>
      </c>
      <c r="F475" s="9">
        <v>69</v>
      </c>
      <c r="G475" s="9">
        <v>69</v>
      </c>
      <c r="H475" s="10">
        <v>65</v>
      </c>
      <c r="I475" s="10">
        <v>60</v>
      </c>
      <c r="J475" s="19">
        <v>56</v>
      </c>
      <c r="K475" s="21">
        <v>37.200000000000003</v>
      </c>
      <c r="L475" s="21">
        <v>37.6</v>
      </c>
      <c r="M475" s="21">
        <v>37.4</v>
      </c>
      <c r="N475" s="26">
        <f t="shared" si="18"/>
        <v>110</v>
      </c>
      <c r="O475" s="26">
        <f t="shared" si="19"/>
        <v>71.666666666666671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8"/>
        <v>#N/A</v>
      </c>
      <c r="O476" s="26" t="e">
        <f t="shared" si="19"/>
        <v>#N/A</v>
      </c>
    </row>
    <row r="477" spans="1:15">
      <c r="A477" s="6">
        <v>40726</v>
      </c>
      <c r="B477" s="8">
        <v>121</v>
      </c>
      <c r="C477" s="8">
        <v>119</v>
      </c>
      <c r="D477" s="8">
        <v>114</v>
      </c>
      <c r="E477" s="9">
        <v>75</v>
      </c>
      <c r="F477" s="9">
        <v>72</v>
      </c>
      <c r="G477" s="9">
        <v>66</v>
      </c>
      <c r="H477" s="10">
        <v>63</v>
      </c>
      <c r="I477" s="10">
        <v>60</v>
      </c>
      <c r="J477" s="19">
        <v>58</v>
      </c>
      <c r="K477" s="21">
        <v>37.200000000000003</v>
      </c>
      <c r="L477" s="21">
        <v>37.4</v>
      </c>
      <c r="M477" s="21">
        <v>37.299999999999997</v>
      </c>
      <c r="N477" s="26">
        <f t="shared" si="18"/>
        <v>118</v>
      </c>
      <c r="O477" s="26">
        <f t="shared" si="19"/>
        <v>71</v>
      </c>
    </row>
    <row r="478" spans="1:15">
      <c r="A478" s="6">
        <v>40727</v>
      </c>
      <c r="B478" s="8"/>
      <c r="C478" s="8"/>
      <c r="D478" s="8"/>
      <c r="E478" s="9"/>
      <c r="F478" s="9"/>
      <c r="G478" s="9"/>
      <c r="H478" s="10"/>
      <c r="I478" s="10"/>
      <c r="J478" s="19"/>
      <c r="N478" s="26" t="e">
        <f t="shared" ref="N478:N496" si="20">IF(B478="",#N/A,AVERAGE(B478:D478))</f>
        <v>#N/A</v>
      </c>
      <c r="O478" s="26" t="e">
        <f t="shared" ref="O478:O496" si="21">IF(E478="",#N/A,AVERAGE(E478:G478))</f>
        <v>#N/A</v>
      </c>
    </row>
    <row r="479" spans="1:15">
      <c r="A479" s="6">
        <v>40728</v>
      </c>
      <c r="B479" s="8"/>
      <c r="C479" s="8"/>
      <c r="D479" s="8"/>
      <c r="E479" s="9"/>
      <c r="F479" s="9"/>
      <c r="G479" s="9"/>
      <c r="H479" s="10"/>
      <c r="I479" s="10"/>
      <c r="J479" s="19"/>
      <c r="N479" s="26" t="e">
        <f t="shared" si="20"/>
        <v>#N/A</v>
      </c>
      <c r="O479" s="26" t="e">
        <f t="shared" si="21"/>
        <v>#N/A</v>
      </c>
    </row>
    <row r="480" spans="1:15">
      <c r="A480" s="6">
        <v>40729</v>
      </c>
      <c r="B480" s="8">
        <v>118</v>
      </c>
      <c r="C480" s="8">
        <v>118</v>
      </c>
      <c r="D480" s="8">
        <v>112</v>
      </c>
      <c r="E480" s="9">
        <v>75</v>
      </c>
      <c r="F480" s="9">
        <v>74</v>
      </c>
      <c r="G480" s="9">
        <v>75</v>
      </c>
      <c r="H480" s="10">
        <v>57</v>
      </c>
      <c r="I480" s="10">
        <v>55</v>
      </c>
      <c r="J480" s="19">
        <v>58</v>
      </c>
      <c r="K480" s="21">
        <v>37</v>
      </c>
      <c r="L480" s="21">
        <v>37.299999999999997</v>
      </c>
      <c r="M480" s="21">
        <v>37.1</v>
      </c>
      <c r="N480" s="26">
        <f t="shared" si="20"/>
        <v>116</v>
      </c>
      <c r="O480" s="26">
        <f t="shared" si="21"/>
        <v>74.666666666666671</v>
      </c>
    </row>
    <row r="481" spans="1:15">
      <c r="A481" s="6">
        <v>40730</v>
      </c>
      <c r="B481" s="8"/>
      <c r="C481" s="8"/>
      <c r="D481" s="8"/>
      <c r="E481" s="9"/>
      <c r="F481" s="9"/>
      <c r="G481" s="9"/>
      <c r="H481" s="10"/>
      <c r="I481" s="10"/>
      <c r="J481" s="19"/>
      <c r="N481" s="26" t="e">
        <f t="shared" si="20"/>
        <v>#N/A</v>
      </c>
      <c r="O481" s="26" t="e">
        <f t="shared" si="21"/>
        <v>#N/A</v>
      </c>
    </row>
    <row r="482" spans="1:15">
      <c r="A482" s="6">
        <v>40731</v>
      </c>
      <c r="B482" s="8">
        <v>118</v>
      </c>
      <c r="C482" s="8">
        <v>118</v>
      </c>
      <c r="D482" s="8">
        <v>113</v>
      </c>
      <c r="E482" s="9">
        <v>75</v>
      </c>
      <c r="F482" s="9">
        <v>71</v>
      </c>
      <c r="G482" s="9">
        <v>74</v>
      </c>
      <c r="H482" s="10">
        <v>66</v>
      </c>
      <c r="I482" s="10">
        <v>64</v>
      </c>
      <c r="J482" s="19">
        <v>60</v>
      </c>
      <c r="K482" s="21">
        <v>36.9</v>
      </c>
      <c r="L482" s="21">
        <v>37.4</v>
      </c>
      <c r="M482" s="21">
        <v>37.299999999999997</v>
      </c>
      <c r="N482" s="26">
        <f t="shared" si="20"/>
        <v>116.33333333333333</v>
      </c>
      <c r="O482" s="26">
        <f t="shared" si="21"/>
        <v>73.333333333333329</v>
      </c>
    </row>
    <row r="483" spans="1:15">
      <c r="A483" s="6">
        <v>40732</v>
      </c>
      <c r="B483" s="8">
        <v>121</v>
      </c>
      <c r="C483" s="8">
        <v>126</v>
      </c>
      <c r="D483" s="8">
        <v>118</v>
      </c>
      <c r="E483" s="9">
        <v>74</v>
      </c>
      <c r="F483" s="9">
        <v>72</v>
      </c>
      <c r="G483" s="9">
        <v>72</v>
      </c>
      <c r="H483" s="10">
        <v>58</v>
      </c>
      <c r="I483" s="10">
        <v>55</v>
      </c>
      <c r="J483" s="19">
        <v>54</v>
      </c>
      <c r="K483" s="21">
        <v>37</v>
      </c>
      <c r="L483" s="21">
        <v>37.299999999999997</v>
      </c>
      <c r="M483" s="21">
        <v>37.200000000000003</v>
      </c>
      <c r="N483" s="26">
        <f t="shared" si="20"/>
        <v>121.66666666666667</v>
      </c>
      <c r="O483" s="26">
        <f t="shared" si="21"/>
        <v>72.666666666666671</v>
      </c>
    </row>
    <row r="484" spans="1:15">
      <c r="A484" s="6">
        <v>40733</v>
      </c>
      <c r="B484" s="8"/>
      <c r="C484" s="8"/>
      <c r="D484" s="8"/>
      <c r="E484" s="9"/>
      <c r="F484" s="9"/>
      <c r="G484" s="9"/>
      <c r="H484" s="10"/>
      <c r="I484" s="10"/>
      <c r="J484" s="19"/>
      <c r="N484" s="26" t="e">
        <f t="shared" si="20"/>
        <v>#N/A</v>
      </c>
      <c r="O484" s="26" t="e">
        <f t="shared" si="21"/>
        <v>#N/A</v>
      </c>
    </row>
    <row r="485" spans="1:15">
      <c r="A485" s="6">
        <v>40734</v>
      </c>
      <c r="B485" s="8"/>
      <c r="C485" s="8"/>
      <c r="D485" s="8"/>
      <c r="E485" s="9"/>
      <c r="F485" s="9"/>
      <c r="G485" s="9"/>
      <c r="H485" s="10"/>
      <c r="I485" s="10"/>
      <c r="J485" s="19"/>
      <c r="N485" s="26" t="e">
        <f t="shared" si="20"/>
        <v>#N/A</v>
      </c>
      <c r="O485" s="26" t="e">
        <f t="shared" si="21"/>
        <v>#N/A</v>
      </c>
    </row>
    <row r="486" spans="1:15">
      <c r="A486" s="6">
        <v>40735</v>
      </c>
      <c r="B486" s="8"/>
      <c r="C486" s="8"/>
      <c r="D486" s="8"/>
      <c r="E486" s="9"/>
      <c r="F486" s="9"/>
      <c r="G486" s="9"/>
      <c r="H486" s="10"/>
      <c r="I486" s="10"/>
      <c r="J486" s="19"/>
      <c r="N486" s="26" t="e">
        <f t="shared" si="20"/>
        <v>#N/A</v>
      </c>
      <c r="O486" s="26" t="e">
        <f t="shared" si="21"/>
        <v>#N/A</v>
      </c>
    </row>
    <row r="487" spans="1:15">
      <c r="A487" s="6">
        <v>40736</v>
      </c>
      <c r="B487" s="8">
        <v>112</v>
      </c>
      <c r="C487" s="8">
        <v>118</v>
      </c>
      <c r="D487" s="8">
        <v>111</v>
      </c>
      <c r="E487" s="9">
        <v>74</v>
      </c>
      <c r="F487" s="9">
        <v>72</v>
      </c>
      <c r="G487" s="9">
        <v>74</v>
      </c>
      <c r="H487" s="10">
        <v>56</v>
      </c>
      <c r="I487" s="10">
        <v>55</v>
      </c>
      <c r="J487" s="19">
        <v>57</v>
      </c>
      <c r="K487" s="21">
        <v>37.1</v>
      </c>
      <c r="L487" s="21">
        <v>37.5</v>
      </c>
      <c r="M487" s="21">
        <v>37.200000000000003</v>
      </c>
      <c r="N487" s="26">
        <f t="shared" si="20"/>
        <v>113.66666666666667</v>
      </c>
      <c r="O487" s="26">
        <f t="shared" si="21"/>
        <v>73.333333333333329</v>
      </c>
    </row>
    <row r="488" spans="1:15">
      <c r="A488" s="6">
        <v>40737</v>
      </c>
      <c r="B488" s="8"/>
      <c r="C488" s="8"/>
      <c r="D488" s="8"/>
      <c r="E488" s="9"/>
      <c r="F488" s="9"/>
      <c r="G488" s="9"/>
      <c r="H488" s="10"/>
      <c r="I488" s="10"/>
      <c r="J488" s="19"/>
      <c r="N488" s="26" t="e">
        <f t="shared" si="20"/>
        <v>#N/A</v>
      </c>
      <c r="O488" s="26" t="e">
        <f t="shared" si="21"/>
        <v>#N/A</v>
      </c>
    </row>
    <row r="489" spans="1:15">
      <c r="A489" s="6">
        <v>40738</v>
      </c>
      <c r="B489" s="8">
        <v>127</v>
      </c>
      <c r="C489" s="8">
        <v>120</v>
      </c>
      <c r="D489" s="8">
        <v>118</v>
      </c>
      <c r="E489" s="9">
        <v>74</v>
      </c>
      <c r="F489" s="9">
        <v>73</v>
      </c>
      <c r="G489" s="9">
        <v>67</v>
      </c>
      <c r="H489" s="10">
        <v>54</v>
      </c>
      <c r="I489" s="10">
        <v>54</v>
      </c>
      <c r="J489" s="19">
        <v>55</v>
      </c>
      <c r="K489" s="21">
        <v>36.9</v>
      </c>
      <c r="L489" s="21">
        <v>37.200000000000003</v>
      </c>
      <c r="M489" s="21">
        <v>37.1</v>
      </c>
      <c r="N489" s="26">
        <f t="shared" si="20"/>
        <v>121.66666666666667</v>
      </c>
      <c r="O489" s="26">
        <f t="shared" si="21"/>
        <v>71.333333333333329</v>
      </c>
    </row>
    <row r="490" spans="1:15">
      <c r="A490" s="6">
        <v>40739</v>
      </c>
      <c r="B490" s="8"/>
      <c r="C490" s="8"/>
      <c r="D490" s="8"/>
      <c r="E490" s="9"/>
      <c r="F490" s="9"/>
      <c r="G490" s="9"/>
      <c r="H490" s="10"/>
      <c r="I490" s="10"/>
      <c r="J490" s="19"/>
      <c r="N490" s="26" t="e">
        <f t="shared" si="20"/>
        <v>#N/A</v>
      </c>
      <c r="O490" s="26" t="e">
        <f t="shared" si="21"/>
        <v>#N/A</v>
      </c>
    </row>
    <row r="491" spans="1:15">
      <c r="A491" s="6">
        <v>40740</v>
      </c>
      <c r="B491" s="8">
        <v>110</v>
      </c>
      <c r="C491" s="8">
        <v>111</v>
      </c>
      <c r="D491" s="8">
        <v>112</v>
      </c>
      <c r="E491" s="9">
        <v>72</v>
      </c>
      <c r="F491" s="9">
        <v>70</v>
      </c>
      <c r="G491" s="9">
        <v>70</v>
      </c>
      <c r="H491" s="10">
        <v>55</v>
      </c>
      <c r="I491" s="10">
        <v>55</v>
      </c>
      <c r="J491" s="19">
        <v>58</v>
      </c>
      <c r="K491" s="21">
        <v>37.1</v>
      </c>
      <c r="L491" s="21">
        <v>37.4</v>
      </c>
      <c r="M491" s="21">
        <v>37.1</v>
      </c>
      <c r="N491" s="26">
        <f t="shared" si="20"/>
        <v>111</v>
      </c>
      <c r="O491" s="26">
        <f t="shared" si="21"/>
        <v>70.666666666666671</v>
      </c>
    </row>
    <row r="492" spans="1:15">
      <c r="A492" s="6">
        <v>40741</v>
      </c>
      <c r="B492" s="8"/>
      <c r="C492" s="8"/>
      <c r="D492" s="8"/>
      <c r="E492" s="9"/>
      <c r="F492" s="9"/>
      <c r="G492" s="9"/>
      <c r="H492" s="10"/>
      <c r="I492" s="10"/>
      <c r="J492" s="19"/>
      <c r="N492" s="26" t="e">
        <f t="shared" si="20"/>
        <v>#N/A</v>
      </c>
      <c r="O492" s="26" t="e">
        <f t="shared" si="21"/>
        <v>#N/A</v>
      </c>
    </row>
    <row r="493" spans="1:15">
      <c r="A493" s="6">
        <v>40742</v>
      </c>
      <c r="B493" s="8"/>
      <c r="C493" s="8"/>
      <c r="D493" s="8"/>
      <c r="E493" s="9"/>
      <c r="F493" s="9"/>
      <c r="G493" s="9"/>
      <c r="H493" s="10"/>
      <c r="I493" s="10"/>
      <c r="J493" s="19"/>
      <c r="N493" s="26" t="e">
        <f t="shared" si="20"/>
        <v>#N/A</v>
      </c>
      <c r="O493" s="26" t="e">
        <f t="shared" si="21"/>
        <v>#N/A</v>
      </c>
    </row>
    <row r="494" spans="1:15">
      <c r="A494" s="6">
        <v>40743</v>
      </c>
      <c r="B494" s="8">
        <v>114</v>
      </c>
      <c r="C494" s="8">
        <v>118</v>
      </c>
      <c r="D494" s="8">
        <v>106</v>
      </c>
      <c r="E494" s="9">
        <v>70</v>
      </c>
      <c r="F494" s="9">
        <v>67</v>
      </c>
      <c r="G494" s="9">
        <v>66</v>
      </c>
      <c r="H494" s="10">
        <v>62</v>
      </c>
      <c r="I494" s="10">
        <v>65</v>
      </c>
      <c r="J494" s="19">
        <v>63</v>
      </c>
      <c r="K494" s="21">
        <v>37.1</v>
      </c>
      <c r="L494" s="21">
        <v>37</v>
      </c>
      <c r="M494" s="21">
        <v>36.700000000000003</v>
      </c>
      <c r="N494" s="26">
        <f t="shared" si="20"/>
        <v>112.66666666666667</v>
      </c>
      <c r="O494" s="26">
        <f t="shared" si="21"/>
        <v>67.666666666666671</v>
      </c>
    </row>
    <row r="495" spans="1:15">
      <c r="A495" s="6">
        <v>40744</v>
      </c>
      <c r="B495" s="8"/>
      <c r="C495" s="8"/>
      <c r="D495" s="8"/>
      <c r="E495" s="9"/>
      <c r="F495" s="9"/>
      <c r="G495" s="9"/>
      <c r="H495" s="10"/>
      <c r="I495" s="10"/>
      <c r="J495" s="19"/>
      <c r="N495" s="26" t="e">
        <f t="shared" si="20"/>
        <v>#N/A</v>
      </c>
      <c r="O495" s="26" t="e">
        <f t="shared" si="21"/>
        <v>#N/A</v>
      </c>
    </row>
    <row r="496" spans="1:15">
      <c r="A496" s="6">
        <v>40745</v>
      </c>
      <c r="B496" s="8">
        <v>107</v>
      </c>
      <c r="C496" s="8">
        <v>114</v>
      </c>
      <c r="D496" s="8">
        <v>108</v>
      </c>
      <c r="E496" s="9">
        <v>72</v>
      </c>
      <c r="F496" s="9">
        <v>70</v>
      </c>
      <c r="G496" s="9">
        <v>62</v>
      </c>
      <c r="H496" s="10">
        <v>65</v>
      </c>
      <c r="I496" s="10">
        <v>65</v>
      </c>
      <c r="J496" s="19">
        <v>62</v>
      </c>
      <c r="K496" s="21">
        <v>36.6</v>
      </c>
      <c r="L496" s="21">
        <v>36.9</v>
      </c>
      <c r="M496" s="21">
        <v>36.799999999999997</v>
      </c>
      <c r="N496" s="26">
        <f t="shared" si="20"/>
        <v>109.66666666666667</v>
      </c>
      <c r="O496" s="26">
        <f t="shared" si="21"/>
        <v>68</v>
      </c>
    </row>
    <row r="497" spans="1:15">
      <c r="A497" s="6">
        <v>40746</v>
      </c>
      <c r="B497" s="8"/>
      <c r="C497" s="8"/>
      <c r="D497" s="8"/>
      <c r="E497" s="9"/>
      <c r="F497" s="9"/>
      <c r="G497" s="9"/>
      <c r="H497" s="10"/>
      <c r="I497" s="10"/>
      <c r="J497" s="19"/>
      <c r="N497" s="26" t="e">
        <f t="shared" ref="N497:N505" si="22">IF(B497="",#N/A,AVERAGE(B497:D497))</f>
        <v>#N/A</v>
      </c>
      <c r="O497" s="26" t="e">
        <f t="shared" ref="O497:O505" si="23">IF(E497="",#N/A,AVERAGE(E497:G497))</f>
        <v>#N/A</v>
      </c>
    </row>
    <row r="498" spans="1:15">
      <c r="A498" s="6">
        <v>40747</v>
      </c>
      <c r="B498" s="8"/>
      <c r="C498" s="8"/>
      <c r="D498" s="8"/>
      <c r="E498" s="9"/>
      <c r="F498" s="9"/>
      <c r="G498" s="9"/>
      <c r="H498" s="10"/>
      <c r="I498" s="10"/>
      <c r="J498" s="19"/>
      <c r="N498" s="26" t="e">
        <f t="shared" si="22"/>
        <v>#N/A</v>
      </c>
      <c r="O498" s="26" t="e">
        <f t="shared" si="23"/>
        <v>#N/A</v>
      </c>
    </row>
    <row r="499" spans="1:15">
      <c r="A499" s="6">
        <v>40748</v>
      </c>
      <c r="B499" s="8"/>
      <c r="C499" s="8"/>
      <c r="D499" s="8"/>
      <c r="E499" s="9"/>
      <c r="F499" s="9"/>
      <c r="G499" s="9"/>
      <c r="H499" s="10"/>
      <c r="I499" s="10"/>
      <c r="J499" s="19"/>
      <c r="N499" s="26" t="e">
        <f t="shared" si="22"/>
        <v>#N/A</v>
      </c>
      <c r="O499" s="26" t="e">
        <f t="shared" si="23"/>
        <v>#N/A</v>
      </c>
    </row>
    <row r="500" spans="1:15">
      <c r="A500" s="6">
        <v>40749</v>
      </c>
      <c r="B500" s="8"/>
      <c r="C500" s="8"/>
      <c r="D500" s="8"/>
      <c r="E500" s="9"/>
      <c r="F500" s="9"/>
      <c r="G500" s="9"/>
      <c r="H500" s="10"/>
      <c r="I500" s="10"/>
      <c r="J500" s="19"/>
      <c r="N500" s="26" t="e">
        <f t="shared" si="22"/>
        <v>#N/A</v>
      </c>
      <c r="O500" s="26" t="e">
        <f t="shared" si="23"/>
        <v>#N/A</v>
      </c>
    </row>
    <row r="501" spans="1:15">
      <c r="A501" s="6">
        <v>40750</v>
      </c>
      <c r="B501" s="8">
        <v>126</v>
      </c>
      <c r="C501" s="8">
        <v>137</v>
      </c>
      <c r="D501" s="8">
        <v>132</v>
      </c>
      <c r="E501" s="9">
        <v>76</v>
      </c>
      <c r="F501" s="9">
        <v>96</v>
      </c>
      <c r="G501" s="9">
        <v>71</v>
      </c>
      <c r="H501" s="10">
        <v>59</v>
      </c>
      <c r="I501" s="10">
        <v>59</v>
      </c>
      <c r="J501" s="19">
        <v>58</v>
      </c>
      <c r="K501" s="21">
        <v>36.5</v>
      </c>
      <c r="L501" s="21">
        <v>36.9</v>
      </c>
      <c r="M501" s="21">
        <v>36.799999999999997</v>
      </c>
      <c r="N501" s="26">
        <f t="shared" si="22"/>
        <v>131.66666666666666</v>
      </c>
      <c r="O501" s="26">
        <f t="shared" si="23"/>
        <v>81</v>
      </c>
    </row>
    <row r="502" spans="1:15">
      <c r="A502" s="6">
        <v>40751</v>
      </c>
      <c r="B502" s="8"/>
      <c r="C502" s="8"/>
      <c r="D502" s="8"/>
      <c r="E502" s="9"/>
      <c r="F502" s="9"/>
      <c r="G502" s="9"/>
      <c r="H502" s="10"/>
      <c r="I502" s="10"/>
      <c r="J502" s="19"/>
      <c r="N502" s="26" t="e">
        <f t="shared" si="22"/>
        <v>#N/A</v>
      </c>
      <c r="O502" s="26" t="e">
        <f t="shared" si="23"/>
        <v>#N/A</v>
      </c>
    </row>
    <row r="503" spans="1:15">
      <c r="A503" s="6">
        <v>40752</v>
      </c>
      <c r="B503" s="8">
        <v>121</v>
      </c>
      <c r="C503" s="8">
        <v>114</v>
      </c>
      <c r="D503" s="8">
        <v>116</v>
      </c>
      <c r="E503" s="9">
        <v>72</v>
      </c>
      <c r="F503" s="9">
        <v>68</v>
      </c>
      <c r="G503" s="9">
        <v>68</v>
      </c>
      <c r="H503" s="10">
        <v>64</v>
      </c>
      <c r="I503" s="10">
        <v>62</v>
      </c>
      <c r="J503" s="19">
        <v>57</v>
      </c>
      <c r="K503" s="21">
        <v>36.700000000000003</v>
      </c>
      <c r="L503" s="21">
        <v>37.1</v>
      </c>
      <c r="M503" s="21">
        <v>37.1</v>
      </c>
      <c r="N503" s="26">
        <f t="shared" si="22"/>
        <v>117</v>
      </c>
      <c r="O503" s="26">
        <f t="shared" si="23"/>
        <v>69.333333333333329</v>
      </c>
    </row>
    <row r="504" spans="1:15">
      <c r="A504" s="6">
        <v>40753</v>
      </c>
      <c r="B504" s="8"/>
      <c r="C504" s="8"/>
      <c r="D504" s="8"/>
      <c r="E504" s="9"/>
      <c r="F504" s="9"/>
      <c r="G504" s="9"/>
      <c r="H504" s="10"/>
      <c r="I504" s="10"/>
      <c r="J504" s="19"/>
      <c r="N504" s="26" t="e">
        <f t="shared" si="22"/>
        <v>#N/A</v>
      </c>
      <c r="O504" s="26" t="e">
        <f t="shared" si="23"/>
        <v>#N/A</v>
      </c>
    </row>
    <row r="505" spans="1:15">
      <c r="A505" s="6">
        <v>40754</v>
      </c>
      <c r="B505" s="8">
        <v>122</v>
      </c>
      <c r="C505" s="8">
        <v>112</v>
      </c>
      <c r="D505" s="8">
        <v>118</v>
      </c>
      <c r="E505" s="9">
        <v>73</v>
      </c>
      <c r="F505" s="9">
        <v>70</v>
      </c>
      <c r="G505" s="9">
        <v>67</v>
      </c>
      <c r="H505" s="10">
        <v>62</v>
      </c>
      <c r="I505" s="10">
        <v>54</v>
      </c>
      <c r="J505" s="19">
        <v>56</v>
      </c>
      <c r="K505" s="21">
        <v>36.6</v>
      </c>
      <c r="L505" s="21">
        <v>37</v>
      </c>
      <c r="M505" s="21">
        <v>36.9</v>
      </c>
      <c r="N505" s="26">
        <f t="shared" si="22"/>
        <v>117.33333333333333</v>
      </c>
      <c r="O505" s="26">
        <f t="shared" si="23"/>
        <v>70</v>
      </c>
    </row>
    <row r="506" spans="1:15">
      <c r="A506" s="6">
        <v>40755</v>
      </c>
      <c r="B506" s="8"/>
      <c r="C506" s="8"/>
      <c r="D506" s="8"/>
      <c r="E506" s="9"/>
      <c r="F506" s="9"/>
      <c r="G506" s="9"/>
      <c r="H506" s="10"/>
      <c r="I506" s="10"/>
      <c r="J506" s="19"/>
      <c r="N506" s="26" t="e">
        <f t="shared" ref="N506:N515" si="24">IF(B506="",#N/A,AVERAGE(B506:D506))</f>
        <v>#N/A</v>
      </c>
      <c r="O506" s="26" t="e">
        <f t="shared" ref="O506:O515" si="25">IF(E506="",#N/A,AVERAGE(E506:G506))</f>
        <v>#N/A</v>
      </c>
    </row>
    <row r="507" spans="1:15">
      <c r="A507" s="6">
        <v>40756</v>
      </c>
      <c r="B507" s="8"/>
      <c r="C507" s="8"/>
      <c r="D507" s="8"/>
      <c r="E507" s="9"/>
      <c r="F507" s="9"/>
      <c r="G507" s="9"/>
      <c r="H507" s="10"/>
      <c r="I507" s="10"/>
      <c r="J507" s="19"/>
      <c r="N507" s="26" t="e">
        <f t="shared" si="24"/>
        <v>#N/A</v>
      </c>
      <c r="O507" s="26" t="e">
        <f t="shared" si="25"/>
        <v>#N/A</v>
      </c>
    </row>
    <row r="508" spans="1:15">
      <c r="A508" s="6">
        <v>40757</v>
      </c>
      <c r="B508" s="8">
        <v>118</v>
      </c>
      <c r="C508" s="8">
        <v>106</v>
      </c>
      <c r="D508" s="8">
        <v>108</v>
      </c>
      <c r="E508" s="9">
        <v>73</v>
      </c>
      <c r="F508" s="9">
        <v>64</v>
      </c>
      <c r="G508" s="9">
        <v>63</v>
      </c>
      <c r="H508" s="10">
        <v>70</v>
      </c>
      <c r="I508" s="10">
        <v>64</v>
      </c>
      <c r="J508" s="19">
        <v>66</v>
      </c>
      <c r="K508" s="21">
        <v>36.700000000000003</v>
      </c>
      <c r="L508" s="21">
        <v>37.1</v>
      </c>
      <c r="M508" s="21">
        <v>37.1</v>
      </c>
      <c r="N508" s="26">
        <f t="shared" si="24"/>
        <v>110.66666666666667</v>
      </c>
      <c r="O508" s="26">
        <f t="shared" si="25"/>
        <v>66.666666666666671</v>
      </c>
    </row>
    <row r="509" spans="1:15">
      <c r="A509" s="6">
        <v>40758</v>
      </c>
      <c r="B509" s="8"/>
      <c r="C509" s="8"/>
      <c r="D509" s="8"/>
      <c r="E509" s="9"/>
      <c r="F509" s="9"/>
      <c r="G509" s="9"/>
      <c r="H509" s="10"/>
      <c r="I509" s="10"/>
      <c r="J509" s="19"/>
      <c r="N509" s="26" t="e">
        <f t="shared" si="24"/>
        <v>#N/A</v>
      </c>
      <c r="O509" s="26" t="e">
        <f t="shared" si="25"/>
        <v>#N/A</v>
      </c>
    </row>
    <row r="510" spans="1:15">
      <c r="A510" s="6">
        <v>40759</v>
      </c>
      <c r="B510" s="8">
        <v>110</v>
      </c>
      <c r="C510" s="8">
        <v>111</v>
      </c>
      <c r="D510" s="8">
        <v>106</v>
      </c>
      <c r="E510" s="9">
        <v>74</v>
      </c>
      <c r="F510" s="9">
        <v>67</v>
      </c>
      <c r="G510" s="9">
        <v>66</v>
      </c>
      <c r="H510" s="10">
        <v>66</v>
      </c>
      <c r="I510" s="10">
        <v>63</v>
      </c>
      <c r="J510" s="19">
        <v>61</v>
      </c>
      <c r="K510" s="21">
        <v>36.799999999999997</v>
      </c>
      <c r="L510" s="21">
        <v>37.1</v>
      </c>
      <c r="M510" s="21">
        <v>36.9</v>
      </c>
      <c r="N510" s="26">
        <f t="shared" si="24"/>
        <v>109</v>
      </c>
      <c r="O510" s="26">
        <f t="shared" si="25"/>
        <v>69</v>
      </c>
    </row>
    <row r="511" spans="1:15">
      <c r="A511" s="6">
        <v>40760</v>
      </c>
      <c r="B511" s="8"/>
      <c r="C511" s="8"/>
      <c r="D511" s="8"/>
      <c r="E511" s="9"/>
      <c r="F511" s="9"/>
      <c r="G511" s="9"/>
      <c r="H511" s="10"/>
      <c r="I511" s="10"/>
      <c r="J511" s="19"/>
      <c r="N511" s="26" t="e">
        <f t="shared" si="24"/>
        <v>#N/A</v>
      </c>
      <c r="O511" s="26" t="e">
        <f t="shared" si="25"/>
        <v>#N/A</v>
      </c>
    </row>
    <row r="512" spans="1:15">
      <c r="A512" s="6">
        <v>40761</v>
      </c>
      <c r="B512" s="8">
        <v>118</v>
      </c>
      <c r="C512" s="8">
        <v>116</v>
      </c>
      <c r="D512" s="8">
        <v>114</v>
      </c>
      <c r="E512" s="9">
        <v>69</v>
      </c>
      <c r="F512" s="9">
        <v>66</v>
      </c>
      <c r="G512" s="9">
        <v>66</v>
      </c>
      <c r="H512" s="10">
        <v>75</v>
      </c>
      <c r="I512" s="10">
        <v>63</v>
      </c>
      <c r="J512" s="19">
        <v>58</v>
      </c>
      <c r="K512" s="21">
        <v>36.6</v>
      </c>
      <c r="L512" s="21">
        <v>37</v>
      </c>
      <c r="M512" s="21">
        <v>36.9</v>
      </c>
      <c r="N512" s="26">
        <f t="shared" si="24"/>
        <v>116</v>
      </c>
      <c r="O512" s="26">
        <f t="shared" si="25"/>
        <v>67</v>
      </c>
    </row>
    <row r="513" spans="1:15">
      <c r="A513" s="6">
        <v>40762</v>
      </c>
      <c r="B513" s="8"/>
      <c r="C513" s="8"/>
      <c r="D513" s="8"/>
      <c r="E513" s="9"/>
      <c r="F513" s="9"/>
      <c r="G513" s="9"/>
      <c r="H513" s="10"/>
      <c r="I513" s="10"/>
      <c r="J513" s="19"/>
      <c r="N513" s="26" t="e">
        <f t="shared" si="24"/>
        <v>#N/A</v>
      </c>
      <c r="O513" s="26" t="e">
        <f t="shared" si="25"/>
        <v>#N/A</v>
      </c>
    </row>
    <row r="514" spans="1:15">
      <c r="A514" s="6">
        <v>40763</v>
      </c>
      <c r="B514" s="8"/>
      <c r="C514" s="8"/>
      <c r="D514" s="8"/>
      <c r="E514" s="9"/>
      <c r="F514" s="9"/>
      <c r="G514" s="9"/>
      <c r="H514" s="10"/>
      <c r="I514" s="10"/>
      <c r="J514" s="19"/>
      <c r="N514" s="26" t="e">
        <f t="shared" si="24"/>
        <v>#N/A</v>
      </c>
      <c r="O514" s="26" t="e">
        <f t="shared" si="25"/>
        <v>#N/A</v>
      </c>
    </row>
    <row r="515" spans="1:15">
      <c r="A515" s="6">
        <v>40764</v>
      </c>
      <c r="B515" s="8">
        <v>116</v>
      </c>
      <c r="C515" s="8">
        <v>118</v>
      </c>
      <c r="D515" s="8">
        <v>112</v>
      </c>
      <c r="E515" s="9">
        <v>74</v>
      </c>
      <c r="F515" s="9">
        <v>68</v>
      </c>
      <c r="G515" s="9">
        <v>70</v>
      </c>
      <c r="H515" s="10">
        <v>63</v>
      </c>
      <c r="I515" s="10">
        <v>59</v>
      </c>
      <c r="J515" s="19">
        <v>64</v>
      </c>
      <c r="K515" s="21">
        <v>36.700000000000003</v>
      </c>
      <c r="L515" s="21">
        <v>37</v>
      </c>
      <c r="M515" s="21">
        <v>37.1</v>
      </c>
      <c r="N515" s="26">
        <f t="shared" si="24"/>
        <v>115.33333333333333</v>
      </c>
      <c r="O515" s="26">
        <f t="shared" si="25"/>
        <v>70.666666666666671</v>
      </c>
    </row>
    <row r="516" spans="1:15">
      <c r="A516" s="6">
        <v>40765</v>
      </c>
      <c r="B516" s="8"/>
      <c r="C516" s="8"/>
      <c r="D516" s="8"/>
      <c r="E516" s="9"/>
      <c r="F516" s="9"/>
      <c r="G516" s="9"/>
      <c r="H516" s="10"/>
      <c r="I516" s="10"/>
      <c r="J516" s="19"/>
      <c r="N516" s="26" t="e">
        <f t="shared" ref="N516:N524" si="26">IF(B516="",#N/A,AVERAGE(B516:D516))</f>
        <v>#N/A</v>
      </c>
      <c r="O516" s="26" t="e">
        <f t="shared" ref="O516:O524" si="27">IF(E516="",#N/A,AVERAGE(E516:G516))</f>
        <v>#N/A</v>
      </c>
    </row>
    <row r="517" spans="1:15">
      <c r="A517" s="6">
        <v>40766</v>
      </c>
      <c r="B517" s="8">
        <v>120</v>
      </c>
      <c r="C517" s="8">
        <v>116</v>
      </c>
      <c r="D517" s="8">
        <v>114</v>
      </c>
      <c r="E517" s="9">
        <v>71</v>
      </c>
      <c r="F517" s="9">
        <v>65</v>
      </c>
      <c r="G517" s="9">
        <v>66</v>
      </c>
      <c r="H517" s="10">
        <v>55</v>
      </c>
      <c r="I517" s="10">
        <v>57</v>
      </c>
      <c r="J517" s="19">
        <v>58</v>
      </c>
      <c r="K517" s="21">
        <v>36.700000000000003</v>
      </c>
      <c r="L517" s="21">
        <v>37</v>
      </c>
      <c r="M517" s="21">
        <v>37</v>
      </c>
      <c r="N517" s="26">
        <f t="shared" si="26"/>
        <v>116.66666666666667</v>
      </c>
      <c r="O517" s="26">
        <f t="shared" si="27"/>
        <v>67.333333333333329</v>
      </c>
    </row>
    <row r="518" spans="1:15">
      <c r="A518" s="6">
        <v>40767</v>
      </c>
      <c r="B518" s="8"/>
      <c r="C518" s="8"/>
      <c r="D518" s="8"/>
      <c r="E518" s="9"/>
      <c r="F518" s="9"/>
      <c r="G518" s="9"/>
      <c r="H518" s="10"/>
      <c r="I518" s="10"/>
      <c r="J518" s="19"/>
      <c r="N518" s="26" t="e">
        <f t="shared" si="26"/>
        <v>#N/A</v>
      </c>
      <c r="O518" s="26" t="e">
        <f t="shared" si="27"/>
        <v>#N/A</v>
      </c>
    </row>
    <row r="519" spans="1:15">
      <c r="A519" s="6">
        <v>40768</v>
      </c>
      <c r="B519" s="8">
        <v>125</v>
      </c>
      <c r="C519" s="8">
        <v>125</v>
      </c>
      <c r="D519" s="8">
        <v>118</v>
      </c>
      <c r="E519" s="9">
        <v>70</v>
      </c>
      <c r="F519" s="9">
        <v>68</v>
      </c>
      <c r="G519" s="9">
        <v>70</v>
      </c>
      <c r="H519" s="10">
        <v>61</v>
      </c>
      <c r="I519" s="10">
        <v>53</v>
      </c>
      <c r="J519" s="19">
        <v>53</v>
      </c>
      <c r="N519" s="26">
        <f t="shared" si="26"/>
        <v>122.66666666666667</v>
      </c>
      <c r="O519" s="26">
        <f t="shared" si="27"/>
        <v>69.333333333333329</v>
      </c>
    </row>
    <row r="520" spans="1:15">
      <c r="A520" s="6">
        <v>40769</v>
      </c>
      <c r="B520" s="8"/>
      <c r="C520" s="8"/>
      <c r="D520" s="8"/>
      <c r="E520" s="9"/>
      <c r="F520" s="9"/>
      <c r="G520" s="9"/>
      <c r="H520" s="10"/>
      <c r="I520" s="10"/>
      <c r="J520" s="19"/>
      <c r="N520" s="26" t="e">
        <f t="shared" si="26"/>
        <v>#N/A</v>
      </c>
      <c r="O520" s="26" t="e">
        <f t="shared" si="27"/>
        <v>#N/A</v>
      </c>
    </row>
    <row r="521" spans="1:15">
      <c r="A521" s="6">
        <v>40770</v>
      </c>
      <c r="B521" s="8"/>
      <c r="C521" s="8"/>
      <c r="D521" s="8"/>
      <c r="E521" s="9"/>
      <c r="F521" s="9"/>
      <c r="G521" s="9"/>
      <c r="H521" s="10"/>
      <c r="I521" s="10"/>
      <c r="J521" s="19"/>
      <c r="N521" s="26" t="e">
        <f t="shared" si="26"/>
        <v>#N/A</v>
      </c>
      <c r="O521" s="26" t="e">
        <f t="shared" si="27"/>
        <v>#N/A</v>
      </c>
    </row>
    <row r="522" spans="1:15">
      <c r="A522" s="6">
        <v>40771</v>
      </c>
      <c r="B522" s="8">
        <v>109</v>
      </c>
      <c r="C522" s="8">
        <v>112</v>
      </c>
      <c r="D522" s="8">
        <v>119</v>
      </c>
      <c r="E522" s="9">
        <v>62</v>
      </c>
      <c r="F522" s="9">
        <v>63</v>
      </c>
      <c r="G522" s="9">
        <v>67</v>
      </c>
      <c r="H522" s="10">
        <v>56</v>
      </c>
      <c r="I522" s="10">
        <v>54</v>
      </c>
      <c r="J522" s="19">
        <v>62</v>
      </c>
      <c r="K522" s="21">
        <v>36.5</v>
      </c>
      <c r="L522" s="21">
        <v>36.9</v>
      </c>
      <c r="M522" s="21">
        <v>36.299999999999997</v>
      </c>
      <c r="N522" s="26">
        <f t="shared" si="26"/>
        <v>113.33333333333333</v>
      </c>
      <c r="O522" s="26">
        <f t="shared" si="27"/>
        <v>64</v>
      </c>
    </row>
    <row r="523" spans="1:15">
      <c r="A523" s="6">
        <v>40772</v>
      </c>
      <c r="B523" s="8"/>
      <c r="C523" s="8"/>
      <c r="D523" s="8"/>
      <c r="E523" s="9"/>
      <c r="F523" s="9"/>
      <c r="G523" s="9"/>
      <c r="H523" s="10"/>
      <c r="I523" s="10"/>
      <c r="J523" s="19"/>
      <c r="N523" s="26" t="e">
        <f t="shared" si="26"/>
        <v>#N/A</v>
      </c>
      <c r="O523" s="26" t="e">
        <f t="shared" si="27"/>
        <v>#N/A</v>
      </c>
    </row>
    <row r="524" spans="1:15">
      <c r="A524" s="6">
        <v>40773</v>
      </c>
      <c r="B524" s="8">
        <v>122</v>
      </c>
      <c r="C524" s="8">
        <v>106</v>
      </c>
      <c r="D524" s="8">
        <v>116</v>
      </c>
      <c r="E524" s="9">
        <v>69</v>
      </c>
      <c r="F524" s="9">
        <v>69</v>
      </c>
      <c r="G524" s="9">
        <v>71</v>
      </c>
      <c r="H524" s="10">
        <v>61</v>
      </c>
      <c r="I524" s="10">
        <v>55</v>
      </c>
      <c r="J524" s="19">
        <v>57</v>
      </c>
      <c r="K524" s="21">
        <v>36.1</v>
      </c>
      <c r="L524" s="21">
        <v>36.5</v>
      </c>
      <c r="M524" s="21">
        <v>36.5</v>
      </c>
      <c r="N524" s="26">
        <f t="shared" si="26"/>
        <v>114.66666666666667</v>
      </c>
      <c r="O524" s="26">
        <f t="shared" si="27"/>
        <v>69.666666666666671</v>
      </c>
    </row>
    <row r="525" spans="1:15">
      <c r="A525" s="6">
        <v>40774</v>
      </c>
      <c r="B525" s="8"/>
      <c r="C525" s="8"/>
      <c r="D525" s="8"/>
      <c r="E525" s="9"/>
      <c r="F525" s="9"/>
      <c r="G525" s="9"/>
      <c r="H525" s="10"/>
      <c r="I525" s="10"/>
      <c r="J525" s="19"/>
      <c r="N525" s="26" t="e">
        <f t="shared" ref="N525:N588" si="28">IF(B525="",#N/A,AVERAGE(B525:D525))</f>
        <v>#N/A</v>
      </c>
      <c r="O525" s="26" t="e">
        <f t="shared" ref="O525:O588" si="29">IF(E525="",#N/A,AVERAGE(E525:G525))</f>
        <v>#N/A</v>
      </c>
    </row>
    <row r="526" spans="1:15">
      <c r="A526" s="6">
        <v>40775</v>
      </c>
      <c r="B526" s="8">
        <v>117</v>
      </c>
      <c r="C526" s="8">
        <v>114</v>
      </c>
      <c r="D526" s="8">
        <v>114</v>
      </c>
      <c r="E526" s="9">
        <v>73</v>
      </c>
      <c r="F526" s="9">
        <v>66</v>
      </c>
      <c r="G526" s="9">
        <v>69</v>
      </c>
      <c r="H526" s="10">
        <v>58</v>
      </c>
      <c r="I526" s="10">
        <v>55</v>
      </c>
      <c r="J526" s="19">
        <v>56</v>
      </c>
      <c r="K526" s="21">
        <v>36.6</v>
      </c>
      <c r="L526" s="21">
        <v>36.6</v>
      </c>
      <c r="M526" s="21">
        <v>36.5</v>
      </c>
      <c r="N526" s="26">
        <f t="shared" si="28"/>
        <v>115</v>
      </c>
      <c r="O526" s="26">
        <f t="shared" si="29"/>
        <v>69.333333333333329</v>
      </c>
    </row>
    <row r="527" spans="1:15">
      <c r="A527" s="6">
        <v>40776</v>
      </c>
      <c r="B527" s="8"/>
      <c r="C527" s="8"/>
      <c r="D527" s="8"/>
      <c r="E527" s="9"/>
      <c r="F527" s="9"/>
      <c r="G527" s="9"/>
      <c r="H527" s="10"/>
      <c r="I527" s="10"/>
      <c r="J527" s="19"/>
      <c r="N527" s="26" t="e">
        <f t="shared" si="28"/>
        <v>#N/A</v>
      </c>
      <c r="O527" s="26" t="e">
        <f t="shared" si="29"/>
        <v>#N/A</v>
      </c>
    </row>
    <row r="528" spans="1:15">
      <c r="A528" s="6">
        <v>40777</v>
      </c>
      <c r="B528" s="8"/>
      <c r="C528" s="8"/>
      <c r="D528" s="8"/>
      <c r="E528" s="9"/>
      <c r="F528" s="9"/>
      <c r="G528" s="9"/>
      <c r="H528" s="10"/>
      <c r="I528" s="10"/>
      <c r="J528" s="19"/>
      <c r="N528" s="26" t="e">
        <f t="shared" si="28"/>
        <v>#N/A</v>
      </c>
      <c r="O528" s="26" t="e">
        <f t="shared" si="29"/>
        <v>#N/A</v>
      </c>
    </row>
    <row r="529" spans="1:15">
      <c r="A529" s="6">
        <v>40778</v>
      </c>
      <c r="B529" s="8">
        <v>116</v>
      </c>
      <c r="C529" s="8">
        <v>116</v>
      </c>
      <c r="D529" s="8">
        <v>107</v>
      </c>
      <c r="E529" s="9">
        <v>71</v>
      </c>
      <c r="F529" s="9">
        <v>67</v>
      </c>
      <c r="G529" s="9">
        <v>66</v>
      </c>
      <c r="H529" s="10">
        <v>62</v>
      </c>
      <c r="I529" s="10">
        <v>57</v>
      </c>
      <c r="J529" s="19">
        <v>60</v>
      </c>
      <c r="K529" s="21">
        <v>36.5</v>
      </c>
      <c r="L529" s="21">
        <v>36.799999999999997</v>
      </c>
      <c r="M529" s="21">
        <v>36.700000000000003</v>
      </c>
      <c r="N529" s="26">
        <f t="shared" si="28"/>
        <v>113</v>
      </c>
      <c r="O529" s="26">
        <f t="shared" si="29"/>
        <v>68</v>
      </c>
    </row>
    <row r="530" spans="1:15">
      <c r="A530" s="6">
        <v>40779</v>
      </c>
      <c r="B530" s="8"/>
      <c r="C530" s="8"/>
      <c r="D530" s="8"/>
      <c r="E530" s="9"/>
      <c r="F530" s="9"/>
      <c r="G530" s="9"/>
      <c r="H530" s="10"/>
      <c r="I530" s="10"/>
      <c r="J530" s="19"/>
      <c r="N530" s="26" t="e">
        <f t="shared" si="28"/>
        <v>#N/A</v>
      </c>
      <c r="O530" s="26" t="e">
        <f t="shared" si="29"/>
        <v>#N/A</v>
      </c>
    </row>
    <row r="531" spans="1:15">
      <c r="A531" s="6">
        <v>40780</v>
      </c>
      <c r="B531" s="8">
        <v>99</v>
      </c>
      <c r="C531" s="8">
        <v>101</v>
      </c>
      <c r="D531" s="8">
        <v>104</v>
      </c>
      <c r="E531" s="9">
        <v>68</v>
      </c>
      <c r="F531" s="9">
        <v>67</v>
      </c>
      <c r="G531" s="9">
        <v>66</v>
      </c>
      <c r="H531" s="10">
        <v>64</v>
      </c>
      <c r="I531" s="10">
        <v>62</v>
      </c>
      <c r="J531" s="19">
        <v>60</v>
      </c>
      <c r="K531" s="21">
        <v>36.5</v>
      </c>
      <c r="L531" s="21">
        <v>36.799999999999997</v>
      </c>
      <c r="M531" s="21">
        <v>36.799999999999997</v>
      </c>
      <c r="N531" s="26">
        <f t="shared" si="28"/>
        <v>101.33333333333333</v>
      </c>
      <c r="O531" s="26">
        <f t="shared" si="29"/>
        <v>67</v>
      </c>
    </row>
    <row r="532" spans="1:15">
      <c r="A532" s="6">
        <v>40781</v>
      </c>
      <c r="B532" s="8"/>
      <c r="C532" s="8"/>
      <c r="D532" s="8"/>
      <c r="E532" s="9"/>
      <c r="F532" s="9"/>
      <c r="G532" s="9"/>
      <c r="H532" s="10"/>
      <c r="I532" s="10"/>
      <c r="J532" s="19"/>
      <c r="N532" s="26" t="e">
        <f t="shared" si="28"/>
        <v>#N/A</v>
      </c>
      <c r="O532" s="26" t="e">
        <f t="shared" si="29"/>
        <v>#N/A</v>
      </c>
    </row>
    <row r="533" spans="1:15">
      <c r="A533" s="6">
        <v>40782</v>
      </c>
      <c r="B533" s="8">
        <v>104</v>
      </c>
      <c r="C533" s="8">
        <v>111</v>
      </c>
      <c r="D533" s="8">
        <v>111</v>
      </c>
      <c r="E533" s="9">
        <v>71</v>
      </c>
      <c r="F533" s="9">
        <v>66</v>
      </c>
      <c r="G533" s="9">
        <v>64</v>
      </c>
      <c r="H533" s="10">
        <v>58</v>
      </c>
      <c r="I533" s="10">
        <v>56</v>
      </c>
      <c r="J533" s="19">
        <v>56</v>
      </c>
      <c r="K533" s="21">
        <v>36.1</v>
      </c>
      <c r="L533" s="21">
        <v>36.5</v>
      </c>
      <c r="M533" s="21">
        <v>36.299999999999997</v>
      </c>
      <c r="N533" s="26">
        <f t="shared" si="28"/>
        <v>108.66666666666667</v>
      </c>
      <c r="O533" s="26">
        <f t="shared" si="29"/>
        <v>67</v>
      </c>
    </row>
    <row r="534" spans="1:15">
      <c r="A534" s="6">
        <v>40783</v>
      </c>
      <c r="B534" s="8"/>
      <c r="C534" s="8"/>
      <c r="D534" s="8"/>
      <c r="E534" s="9"/>
      <c r="F534" s="9"/>
      <c r="G534" s="9"/>
      <c r="H534" s="10"/>
      <c r="I534" s="10"/>
      <c r="J534" s="19"/>
      <c r="N534" s="26" t="e">
        <f t="shared" si="28"/>
        <v>#N/A</v>
      </c>
      <c r="O534" s="26" t="e">
        <f t="shared" si="29"/>
        <v>#N/A</v>
      </c>
    </row>
    <row r="535" spans="1:15">
      <c r="A535" s="6">
        <v>40784</v>
      </c>
      <c r="B535" s="8"/>
      <c r="C535" s="8"/>
      <c r="D535" s="8"/>
      <c r="E535" s="9"/>
      <c r="F535" s="9"/>
      <c r="G535" s="9"/>
      <c r="H535" s="10"/>
      <c r="I535" s="10"/>
      <c r="J535" s="19"/>
      <c r="N535" s="26" t="e">
        <f t="shared" si="28"/>
        <v>#N/A</v>
      </c>
      <c r="O535" s="26" t="e">
        <f t="shared" si="29"/>
        <v>#N/A</v>
      </c>
    </row>
    <row r="536" spans="1:15">
      <c r="A536" s="6">
        <v>40785</v>
      </c>
      <c r="B536" s="8">
        <v>119</v>
      </c>
      <c r="C536" s="8"/>
      <c r="D536" s="8"/>
      <c r="E536" s="9"/>
      <c r="F536" s="9"/>
      <c r="G536" s="9"/>
      <c r="H536" s="10"/>
      <c r="I536" s="10"/>
      <c r="J536" s="19"/>
      <c r="N536" s="26">
        <f t="shared" si="28"/>
        <v>119</v>
      </c>
      <c r="O536" s="26" t="e">
        <f t="shared" si="29"/>
        <v>#N/A</v>
      </c>
    </row>
    <row r="537" spans="1:15">
      <c r="A537" s="6">
        <v>40786</v>
      </c>
      <c r="B537" s="8"/>
      <c r="C537" s="8"/>
      <c r="D537" s="8"/>
      <c r="E537" s="9"/>
      <c r="F537" s="9"/>
      <c r="G537" s="9"/>
      <c r="H537" s="10"/>
      <c r="I537" s="10"/>
      <c r="J537" s="19"/>
      <c r="N537" s="26" t="e">
        <f t="shared" si="28"/>
        <v>#N/A</v>
      </c>
      <c r="O537" s="26" t="e">
        <f t="shared" si="29"/>
        <v>#N/A</v>
      </c>
    </row>
    <row r="538" spans="1:15">
      <c r="A538" s="6">
        <v>40787</v>
      </c>
      <c r="B538" s="8">
        <v>125</v>
      </c>
      <c r="C538" s="8">
        <v>118</v>
      </c>
      <c r="D538" s="8">
        <v>110</v>
      </c>
      <c r="E538" s="9">
        <v>87</v>
      </c>
      <c r="F538" s="9">
        <v>70</v>
      </c>
      <c r="G538" s="9">
        <v>70</v>
      </c>
      <c r="H538" s="10">
        <v>60</v>
      </c>
      <c r="I538" s="10">
        <v>62</v>
      </c>
      <c r="J538" s="19">
        <v>64</v>
      </c>
      <c r="K538" s="21">
        <v>36.1</v>
      </c>
      <c r="L538" s="21">
        <v>36.200000000000003</v>
      </c>
      <c r="M538" s="21">
        <v>36.200000000000003</v>
      </c>
      <c r="N538" s="26">
        <f t="shared" si="28"/>
        <v>117.66666666666667</v>
      </c>
      <c r="O538" s="26">
        <f t="shared" si="29"/>
        <v>75.666666666666671</v>
      </c>
    </row>
    <row r="539" spans="1:15">
      <c r="A539" s="6">
        <v>40788</v>
      </c>
      <c r="B539" s="8"/>
      <c r="C539" s="8"/>
      <c r="D539" s="8"/>
      <c r="E539" s="9"/>
      <c r="F539" s="9"/>
      <c r="G539" s="9"/>
      <c r="H539" s="10"/>
      <c r="I539" s="10"/>
      <c r="J539" s="19"/>
      <c r="N539" s="26" t="e">
        <f t="shared" si="28"/>
        <v>#N/A</v>
      </c>
      <c r="O539" s="26" t="e">
        <f t="shared" si="29"/>
        <v>#N/A</v>
      </c>
    </row>
    <row r="540" spans="1:15">
      <c r="A540" s="6">
        <v>40789</v>
      </c>
      <c r="B540" s="8">
        <v>102</v>
      </c>
      <c r="C540" s="8">
        <v>124</v>
      </c>
      <c r="D540" s="8">
        <v>116</v>
      </c>
      <c r="E540" s="9">
        <v>73</v>
      </c>
      <c r="F540" s="9">
        <v>72</v>
      </c>
      <c r="G540" s="9">
        <v>72</v>
      </c>
      <c r="H540" s="10">
        <v>65</v>
      </c>
      <c r="I540" s="10">
        <v>60</v>
      </c>
      <c r="J540" s="19">
        <v>59</v>
      </c>
      <c r="K540" s="21">
        <v>36.200000000000003</v>
      </c>
      <c r="L540" s="21">
        <v>36.299999999999997</v>
      </c>
      <c r="M540" s="21">
        <v>36.4</v>
      </c>
      <c r="N540" s="26">
        <f t="shared" si="28"/>
        <v>114</v>
      </c>
      <c r="O540" s="26">
        <f t="shared" si="29"/>
        <v>72.333333333333329</v>
      </c>
    </row>
    <row r="541" spans="1:15">
      <c r="A541" s="6">
        <v>40790</v>
      </c>
      <c r="B541" s="8"/>
      <c r="C541" s="8"/>
      <c r="D541" s="8"/>
      <c r="E541" s="9"/>
      <c r="F541" s="9"/>
      <c r="G541" s="9"/>
      <c r="H541" s="10"/>
      <c r="I541" s="10"/>
      <c r="J541" s="19"/>
      <c r="N541" s="26" t="e">
        <f t="shared" si="28"/>
        <v>#N/A</v>
      </c>
      <c r="O541" s="26" t="e">
        <f t="shared" si="29"/>
        <v>#N/A</v>
      </c>
    </row>
    <row r="542" spans="1:15">
      <c r="A542" s="6">
        <v>40791</v>
      </c>
      <c r="B542" s="8"/>
      <c r="C542" s="8"/>
      <c r="D542" s="8"/>
      <c r="E542" s="9"/>
      <c r="F542" s="9"/>
      <c r="G542" s="9"/>
      <c r="H542" s="10"/>
      <c r="I542" s="10"/>
      <c r="J542" s="19"/>
      <c r="N542" s="26" t="e">
        <f t="shared" si="28"/>
        <v>#N/A</v>
      </c>
      <c r="O542" s="26" t="e">
        <f t="shared" si="29"/>
        <v>#N/A</v>
      </c>
    </row>
    <row r="543" spans="1:15">
      <c r="A543" s="6">
        <v>40792</v>
      </c>
      <c r="B543" s="8">
        <v>123</v>
      </c>
      <c r="C543" s="8">
        <v>118</v>
      </c>
      <c r="D543" s="8">
        <v>118</v>
      </c>
      <c r="E543" s="9">
        <v>74</v>
      </c>
      <c r="F543" s="9">
        <v>75</v>
      </c>
      <c r="G543" s="9">
        <v>74</v>
      </c>
      <c r="H543" s="10">
        <v>60</v>
      </c>
      <c r="I543" s="10">
        <v>62</v>
      </c>
      <c r="J543" s="19">
        <v>59</v>
      </c>
      <c r="K543" s="21">
        <v>36.299999999999997</v>
      </c>
      <c r="L543" s="21">
        <v>36.4</v>
      </c>
      <c r="M543" s="21">
        <v>36.4</v>
      </c>
      <c r="N543" s="26">
        <f t="shared" si="28"/>
        <v>119.66666666666667</v>
      </c>
      <c r="O543" s="26">
        <f t="shared" si="29"/>
        <v>74.333333333333329</v>
      </c>
    </row>
    <row r="544" spans="1:15">
      <c r="A544" s="6">
        <v>40793</v>
      </c>
      <c r="B544" s="8"/>
      <c r="C544" s="8"/>
      <c r="D544" s="8"/>
      <c r="E544" s="9"/>
      <c r="F544" s="9"/>
      <c r="G544" s="9"/>
      <c r="H544" s="10"/>
      <c r="I544" s="10"/>
      <c r="J544" s="19"/>
      <c r="N544" s="26" t="e">
        <f t="shared" si="28"/>
        <v>#N/A</v>
      </c>
      <c r="O544" s="26" t="e">
        <f t="shared" si="29"/>
        <v>#N/A</v>
      </c>
    </row>
    <row r="545" spans="1:15">
      <c r="A545" s="6">
        <v>40794</v>
      </c>
      <c r="B545" s="8">
        <v>103</v>
      </c>
      <c r="C545" s="8">
        <v>117</v>
      </c>
      <c r="D545" s="8">
        <v>111</v>
      </c>
      <c r="E545" s="9">
        <v>74</v>
      </c>
      <c r="F545" s="9">
        <v>72</v>
      </c>
      <c r="G545" s="9">
        <v>72</v>
      </c>
      <c r="H545" s="10">
        <v>61</v>
      </c>
      <c r="I545" s="10">
        <v>63</v>
      </c>
      <c r="J545" s="19">
        <v>59</v>
      </c>
      <c r="K545" s="21">
        <v>36.4</v>
      </c>
      <c r="L545" s="21">
        <v>36.6</v>
      </c>
      <c r="M545" s="21">
        <v>36.6</v>
      </c>
      <c r="N545" s="26">
        <f t="shared" si="28"/>
        <v>110.33333333333333</v>
      </c>
      <c r="O545" s="26">
        <f t="shared" si="29"/>
        <v>72.666666666666671</v>
      </c>
    </row>
    <row r="546" spans="1:15">
      <c r="A546" s="6">
        <v>40795</v>
      </c>
      <c r="B546" s="8"/>
      <c r="C546" s="8"/>
      <c r="D546" s="8"/>
      <c r="E546" s="9"/>
      <c r="F546" s="9"/>
      <c r="G546" s="9"/>
      <c r="H546" s="10"/>
      <c r="I546" s="10"/>
      <c r="J546" s="19"/>
      <c r="N546" s="26" t="e">
        <f t="shared" si="28"/>
        <v>#N/A</v>
      </c>
      <c r="O546" s="26" t="e">
        <f t="shared" si="29"/>
        <v>#N/A</v>
      </c>
    </row>
    <row r="547" spans="1:15">
      <c r="A547" s="6">
        <v>40796</v>
      </c>
      <c r="B547" s="8">
        <v>135</v>
      </c>
      <c r="C547" s="8">
        <v>127</v>
      </c>
      <c r="D547" s="8">
        <v>121</v>
      </c>
      <c r="E547" s="9">
        <v>75</v>
      </c>
      <c r="F547" s="9">
        <v>76</v>
      </c>
      <c r="G547" s="9">
        <v>73</v>
      </c>
      <c r="H547" s="10">
        <v>65</v>
      </c>
      <c r="I547" s="10">
        <v>59</v>
      </c>
      <c r="J547" s="19">
        <v>57</v>
      </c>
      <c r="K547" s="21">
        <v>36.1</v>
      </c>
      <c r="L547" s="21">
        <v>36.4</v>
      </c>
      <c r="M547" s="21">
        <v>36.200000000000003</v>
      </c>
      <c r="N547" s="26">
        <f t="shared" si="28"/>
        <v>127.66666666666667</v>
      </c>
      <c r="O547" s="26">
        <f t="shared" si="29"/>
        <v>74.666666666666671</v>
      </c>
    </row>
    <row r="548" spans="1:15">
      <c r="A548" s="6">
        <v>40797</v>
      </c>
      <c r="B548" s="8"/>
      <c r="C548" s="8"/>
      <c r="D548" s="8"/>
      <c r="E548" s="9"/>
      <c r="F548" s="9"/>
      <c r="G548" s="9"/>
      <c r="H548" s="10"/>
      <c r="I548" s="10"/>
      <c r="J548" s="19"/>
      <c r="N548" s="26" t="e">
        <f t="shared" si="28"/>
        <v>#N/A</v>
      </c>
      <c r="O548" s="26" t="e">
        <f t="shared" si="29"/>
        <v>#N/A</v>
      </c>
    </row>
    <row r="549" spans="1:15">
      <c r="A549" s="6">
        <v>40798</v>
      </c>
      <c r="B549" s="8"/>
      <c r="C549" s="8"/>
      <c r="D549" s="8"/>
      <c r="E549" s="9"/>
      <c r="F549" s="9"/>
      <c r="G549" s="9"/>
      <c r="H549" s="10"/>
      <c r="I549" s="10"/>
      <c r="J549" s="19"/>
      <c r="N549" s="26" t="e">
        <f t="shared" si="28"/>
        <v>#N/A</v>
      </c>
      <c r="O549" s="26" t="e">
        <f t="shared" si="29"/>
        <v>#N/A</v>
      </c>
    </row>
    <row r="550" spans="1:15">
      <c r="A550" s="6">
        <v>40799</v>
      </c>
      <c r="B550" s="8"/>
      <c r="C550" s="8"/>
      <c r="D550" s="8"/>
      <c r="E550" s="9"/>
      <c r="F550" s="9"/>
      <c r="G550" s="9"/>
      <c r="H550" s="10"/>
      <c r="I550" s="10"/>
      <c r="J550" s="19"/>
      <c r="N550" s="26" t="e">
        <f t="shared" si="28"/>
        <v>#N/A</v>
      </c>
      <c r="O550" s="26" t="e">
        <f t="shared" si="29"/>
        <v>#N/A</v>
      </c>
    </row>
    <row r="551" spans="1:15">
      <c r="A551" s="6">
        <v>40800</v>
      </c>
      <c r="B551" s="8">
        <v>112</v>
      </c>
      <c r="C551" s="8">
        <v>118</v>
      </c>
      <c r="D551" s="8">
        <v>111</v>
      </c>
      <c r="E551" s="9">
        <v>75</v>
      </c>
      <c r="F551" s="9">
        <v>70</v>
      </c>
      <c r="G551" s="9">
        <v>68</v>
      </c>
      <c r="H551" s="10">
        <v>68</v>
      </c>
      <c r="I551" s="10">
        <v>63</v>
      </c>
      <c r="J551" s="19">
        <v>67</v>
      </c>
      <c r="K551" s="21">
        <v>36.4</v>
      </c>
      <c r="L551" s="21">
        <v>36.700000000000003</v>
      </c>
      <c r="M551" s="21">
        <v>36.700000000000003</v>
      </c>
      <c r="N551" s="26">
        <f t="shared" si="28"/>
        <v>113.66666666666667</v>
      </c>
      <c r="O551" s="26">
        <f t="shared" si="29"/>
        <v>71</v>
      </c>
    </row>
    <row r="552" spans="1:15">
      <c r="A552" s="6">
        <v>40801</v>
      </c>
      <c r="B552" s="8"/>
      <c r="C552" s="8"/>
      <c r="D552" s="8"/>
      <c r="E552" s="9"/>
      <c r="F552" s="9"/>
      <c r="G552" s="9"/>
      <c r="H552" s="10"/>
      <c r="I552" s="10"/>
      <c r="J552" s="19"/>
      <c r="N552" s="26" t="e">
        <f t="shared" si="28"/>
        <v>#N/A</v>
      </c>
      <c r="O552" s="26" t="e">
        <f t="shared" si="29"/>
        <v>#N/A</v>
      </c>
    </row>
    <row r="553" spans="1:15">
      <c r="A553" s="6">
        <v>40802</v>
      </c>
      <c r="B553" s="8"/>
      <c r="C553" s="8"/>
      <c r="D553" s="8"/>
      <c r="E553" s="9"/>
      <c r="F553" s="9"/>
      <c r="G553" s="9"/>
      <c r="H553" s="10"/>
      <c r="I553" s="10"/>
      <c r="J553" s="19"/>
      <c r="N553" s="26" t="e">
        <f t="shared" si="28"/>
        <v>#N/A</v>
      </c>
      <c r="O553" s="26" t="e">
        <f t="shared" si="29"/>
        <v>#N/A</v>
      </c>
    </row>
    <row r="554" spans="1:15">
      <c r="A554" s="6">
        <v>40803</v>
      </c>
      <c r="B554" s="8">
        <v>103</v>
      </c>
      <c r="C554" s="8">
        <v>120</v>
      </c>
      <c r="D554" s="8">
        <v>96</v>
      </c>
      <c r="E554" s="9">
        <v>66</v>
      </c>
      <c r="F554" s="9">
        <v>65</v>
      </c>
      <c r="G554" s="9">
        <v>66</v>
      </c>
      <c r="H554" s="10">
        <v>58</v>
      </c>
      <c r="I554" s="10">
        <v>56</v>
      </c>
      <c r="J554" s="19">
        <v>59</v>
      </c>
      <c r="K554" s="21">
        <v>36.299999999999997</v>
      </c>
      <c r="L554" s="21">
        <v>36.6</v>
      </c>
      <c r="M554" s="21">
        <v>36.5</v>
      </c>
      <c r="N554" s="26">
        <f t="shared" si="28"/>
        <v>106.33333333333333</v>
      </c>
      <c r="O554" s="26">
        <f t="shared" si="29"/>
        <v>65.666666666666671</v>
      </c>
    </row>
    <row r="555" spans="1:15">
      <c r="A555" s="6">
        <v>40804</v>
      </c>
      <c r="B555" s="8"/>
      <c r="C555" s="8"/>
      <c r="D555" s="8"/>
      <c r="E555" s="9"/>
      <c r="F555" s="9"/>
      <c r="G555" s="9"/>
      <c r="H555" s="10"/>
      <c r="I555" s="10"/>
      <c r="J555" s="19"/>
      <c r="N555" s="26" t="e">
        <f t="shared" si="28"/>
        <v>#N/A</v>
      </c>
      <c r="O555" s="26" t="e">
        <f t="shared" si="29"/>
        <v>#N/A</v>
      </c>
    </row>
    <row r="556" spans="1:15">
      <c r="A556" s="6">
        <v>40805</v>
      </c>
      <c r="B556" s="8"/>
      <c r="C556" s="8"/>
      <c r="D556" s="8"/>
      <c r="E556" s="9"/>
      <c r="F556" s="9"/>
      <c r="G556" s="9"/>
      <c r="H556" s="10"/>
      <c r="I556" s="10"/>
      <c r="J556" s="19"/>
      <c r="N556" s="26" t="e">
        <f t="shared" si="28"/>
        <v>#N/A</v>
      </c>
      <c r="O556" s="26" t="e">
        <f t="shared" si="29"/>
        <v>#N/A</v>
      </c>
    </row>
    <row r="557" spans="1:15">
      <c r="A557" s="6">
        <v>40806</v>
      </c>
      <c r="B557" s="8"/>
      <c r="C557" s="8"/>
      <c r="D557" s="8"/>
      <c r="E557" s="9"/>
      <c r="F557" s="9"/>
      <c r="G557" s="9"/>
      <c r="H557" s="10"/>
      <c r="I557" s="10"/>
      <c r="J557" s="19"/>
      <c r="N557" s="26" t="e">
        <f t="shared" si="28"/>
        <v>#N/A</v>
      </c>
      <c r="O557" s="26" t="e">
        <f t="shared" si="29"/>
        <v>#N/A</v>
      </c>
    </row>
    <row r="558" spans="1:15">
      <c r="A558" s="6">
        <v>40807</v>
      </c>
      <c r="B558" s="8"/>
      <c r="C558" s="8"/>
      <c r="D558" s="8"/>
      <c r="E558" s="9"/>
      <c r="F558" s="9"/>
      <c r="G558" s="9"/>
      <c r="H558" s="10"/>
      <c r="I558" s="10"/>
      <c r="J558" s="19"/>
      <c r="N558" s="26" t="e">
        <f t="shared" si="28"/>
        <v>#N/A</v>
      </c>
      <c r="O558" s="26" t="e">
        <f t="shared" si="29"/>
        <v>#N/A</v>
      </c>
    </row>
    <row r="559" spans="1:15">
      <c r="A559" s="6">
        <v>40808</v>
      </c>
      <c r="B559" s="8"/>
      <c r="C559" s="8"/>
      <c r="D559" s="8"/>
      <c r="E559" s="9"/>
      <c r="F559" s="9"/>
      <c r="G559" s="9"/>
      <c r="H559" s="10"/>
      <c r="I559" s="10"/>
      <c r="J559" s="19"/>
      <c r="N559" s="26" t="e">
        <f t="shared" si="28"/>
        <v>#N/A</v>
      </c>
      <c r="O559" s="26" t="e">
        <f t="shared" si="29"/>
        <v>#N/A</v>
      </c>
    </row>
    <row r="560" spans="1:15">
      <c r="A560" s="6">
        <v>40809</v>
      </c>
      <c r="B560" s="8"/>
      <c r="C560" s="8"/>
      <c r="D560" s="8"/>
      <c r="E560" s="9"/>
      <c r="F560" s="9"/>
      <c r="G560" s="9"/>
      <c r="H560" s="10"/>
      <c r="I560" s="10"/>
      <c r="J560" s="19"/>
      <c r="N560" s="26" t="e">
        <f t="shared" si="28"/>
        <v>#N/A</v>
      </c>
      <c r="O560" s="26" t="e">
        <f t="shared" si="29"/>
        <v>#N/A</v>
      </c>
    </row>
    <row r="561" spans="1:15">
      <c r="A561" s="6">
        <v>40810</v>
      </c>
      <c r="B561" s="8"/>
      <c r="C561" s="8"/>
      <c r="D561" s="8"/>
      <c r="E561" s="9"/>
      <c r="F561" s="9"/>
      <c r="G561" s="9"/>
      <c r="H561" s="10"/>
      <c r="I561" s="10"/>
      <c r="J561" s="19"/>
      <c r="N561" s="26" t="e">
        <f t="shared" si="28"/>
        <v>#N/A</v>
      </c>
      <c r="O561" s="26" t="e">
        <f t="shared" si="29"/>
        <v>#N/A</v>
      </c>
    </row>
    <row r="562" spans="1:15">
      <c r="A562" s="6">
        <v>40811</v>
      </c>
      <c r="B562" s="8"/>
      <c r="C562" s="8"/>
      <c r="D562" s="8"/>
      <c r="E562" s="9"/>
      <c r="F562" s="9"/>
      <c r="G562" s="9"/>
      <c r="H562" s="10"/>
      <c r="I562" s="10"/>
      <c r="J562" s="19"/>
      <c r="N562" s="26" t="e">
        <f t="shared" si="28"/>
        <v>#N/A</v>
      </c>
      <c r="O562" s="26" t="e">
        <f t="shared" si="29"/>
        <v>#N/A</v>
      </c>
    </row>
    <row r="563" spans="1:15">
      <c r="A563" s="6">
        <v>40812</v>
      </c>
      <c r="B563" s="8"/>
      <c r="C563" s="8"/>
      <c r="D563" s="8"/>
      <c r="E563" s="9"/>
      <c r="F563" s="9"/>
      <c r="G563" s="9"/>
      <c r="H563" s="10"/>
      <c r="I563" s="10"/>
      <c r="J563" s="19"/>
      <c r="N563" s="26" t="e">
        <f t="shared" si="28"/>
        <v>#N/A</v>
      </c>
      <c r="O563" s="26" t="e">
        <f t="shared" si="29"/>
        <v>#N/A</v>
      </c>
    </row>
    <row r="564" spans="1:15">
      <c r="A564" s="6">
        <v>40813</v>
      </c>
      <c r="B564" s="8">
        <v>123</v>
      </c>
      <c r="C564" s="8">
        <v>134</v>
      </c>
      <c r="D564" s="8">
        <v>122</v>
      </c>
      <c r="E564" s="9">
        <v>86</v>
      </c>
      <c r="F564" s="9">
        <v>74</v>
      </c>
      <c r="G564" s="9">
        <v>70</v>
      </c>
      <c r="H564" s="10">
        <v>64</v>
      </c>
      <c r="I564" s="10">
        <v>65</v>
      </c>
      <c r="J564" s="19">
        <v>63</v>
      </c>
      <c r="K564" s="21">
        <v>36.299999999999997</v>
      </c>
      <c r="L564" s="21">
        <v>36.6</v>
      </c>
      <c r="M564" s="21">
        <v>36.6</v>
      </c>
      <c r="N564" s="26">
        <f t="shared" si="28"/>
        <v>126.33333333333333</v>
      </c>
      <c r="O564" s="26">
        <f t="shared" si="29"/>
        <v>76.666666666666671</v>
      </c>
    </row>
    <row r="565" spans="1:15">
      <c r="A565" s="6">
        <v>40814</v>
      </c>
      <c r="B565" s="8"/>
      <c r="C565" s="8"/>
      <c r="D565" s="8"/>
      <c r="E565" s="9"/>
      <c r="F565" s="9"/>
      <c r="G565" s="9"/>
      <c r="H565" s="10"/>
      <c r="I565" s="10"/>
      <c r="J565" s="19"/>
      <c r="N565" s="26" t="e">
        <f t="shared" si="28"/>
        <v>#N/A</v>
      </c>
      <c r="O565" s="26" t="e">
        <f t="shared" si="29"/>
        <v>#N/A</v>
      </c>
    </row>
    <row r="566" spans="1:15">
      <c r="A566" s="6">
        <v>40815</v>
      </c>
      <c r="B566" s="8">
        <v>122</v>
      </c>
      <c r="C566" s="8">
        <v>108</v>
      </c>
      <c r="D566" s="8">
        <v>111</v>
      </c>
      <c r="E566" s="9">
        <v>74</v>
      </c>
      <c r="F566" s="9">
        <v>78</v>
      </c>
      <c r="G566" s="9">
        <v>76</v>
      </c>
      <c r="H566" s="10">
        <v>74</v>
      </c>
      <c r="I566" s="10">
        <v>79</v>
      </c>
      <c r="J566" s="19">
        <v>72</v>
      </c>
      <c r="K566" s="21">
        <v>36.299999999999997</v>
      </c>
      <c r="L566" s="21">
        <v>36.6</v>
      </c>
      <c r="M566" s="21">
        <v>36.6</v>
      </c>
      <c r="N566" s="26">
        <f t="shared" si="28"/>
        <v>113.66666666666667</v>
      </c>
      <c r="O566" s="26">
        <f t="shared" si="29"/>
        <v>76</v>
      </c>
    </row>
    <row r="567" spans="1:15">
      <c r="A567" s="6">
        <v>40816</v>
      </c>
      <c r="B567" s="8"/>
      <c r="C567" s="8"/>
      <c r="D567" s="8"/>
      <c r="E567" s="9"/>
      <c r="F567" s="9"/>
      <c r="G567" s="9"/>
      <c r="H567" s="10"/>
      <c r="I567" s="10"/>
      <c r="J567" s="19"/>
      <c r="N567" s="26" t="e">
        <f t="shared" si="28"/>
        <v>#N/A</v>
      </c>
      <c r="O567" s="26" t="e">
        <f t="shared" si="29"/>
        <v>#N/A</v>
      </c>
    </row>
    <row r="568" spans="1:15">
      <c r="A568" s="6">
        <v>40817</v>
      </c>
      <c r="B568" s="8"/>
      <c r="C568" s="8"/>
      <c r="D568" s="8"/>
      <c r="E568" s="9"/>
      <c r="F568" s="9"/>
      <c r="G568" s="9"/>
      <c r="H568" s="10"/>
      <c r="I568" s="10"/>
      <c r="J568" s="19"/>
      <c r="N568" s="26" t="e">
        <f t="shared" si="28"/>
        <v>#N/A</v>
      </c>
      <c r="O568" s="26" t="e">
        <f t="shared" si="29"/>
        <v>#N/A</v>
      </c>
    </row>
    <row r="569" spans="1:15">
      <c r="A569" s="6">
        <v>40818</v>
      </c>
      <c r="B569" s="8"/>
      <c r="C569" s="8"/>
      <c r="D569" s="8"/>
      <c r="E569" s="9"/>
      <c r="F569" s="9"/>
      <c r="G569" s="9"/>
      <c r="H569" s="10"/>
      <c r="I569" s="10"/>
      <c r="J569" s="19"/>
      <c r="N569" s="26" t="e">
        <f t="shared" si="28"/>
        <v>#N/A</v>
      </c>
      <c r="O569" s="26" t="e">
        <f t="shared" si="29"/>
        <v>#N/A</v>
      </c>
    </row>
    <row r="570" spans="1:15">
      <c r="A570" s="6">
        <v>40819</v>
      </c>
      <c r="B570" s="8"/>
      <c r="C570" s="8"/>
      <c r="D570" s="8"/>
      <c r="E570" s="9"/>
      <c r="F570" s="9"/>
      <c r="G570" s="9"/>
      <c r="H570" s="10"/>
      <c r="I570" s="10"/>
      <c r="J570" s="19"/>
      <c r="N570" s="26" t="e">
        <f t="shared" si="28"/>
        <v>#N/A</v>
      </c>
      <c r="O570" s="26" t="e">
        <f t="shared" si="29"/>
        <v>#N/A</v>
      </c>
    </row>
    <row r="571" spans="1:15">
      <c r="A571" s="6">
        <v>40820</v>
      </c>
      <c r="B571" s="8">
        <v>107</v>
      </c>
      <c r="C571" s="8">
        <v>113</v>
      </c>
      <c r="D571" s="8">
        <v>114</v>
      </c>
      <c r="E571" s="9">
        <v>63</v>
      </c>
      <c r="F571" s="9">
        <v>74</v>
      </c>
      <c r="G571" s="9">
        <v>69</v>
      </c>
      <c r="H571" s="10">
        <v>70</v>
      </c>
      <c r="I571" s="10">
        <v>68</v>
      </c>
      <c r="J571" s="19">
        <v>66</v>
      </c>
      <c r="K571" s="21">
        <v>36.4</v>
      </c>
      <c r="L571" s="21">
        <v>36.6</v>
      </c>
      <c r="M571" s="21">
        <v>36.6</v>
      </c>
      <c r="N571" s="26">
        <f t="shared" si="28"/>
        <v>111.33333333333333</v>
      </c>
      <c r="O571" s="26">
        <f t="shared" si="29"/>
        <v>68.666666666666671</v>
      </c>
    </row>
    <row r="572" spans="1:15">
      <c r="A572" s="6">
        <v>40821</v>
      </c>
      <c r="B572" s="8"/>
      <c r="C572" s="8"/>
      <c r="D572" s="8"/>
      <c r="E572" s="9"/>
      <c r="F572" s="9"/>
      <c r="G572" s="9"/>
      <c r="H572" s="10"/>
      <c r="I572" s="10"/>
      <c r="J572" s="19"/>
      <c r="N572" s="26" t="e">
        <f t="shared" si="28"/>
        <v>#N/A</v>
      </c>
      <c r="O572" s="26" t="e">
        <f t="shared" si="29"/>
        <v>#N/A</v>
      </c>
    </row>
    <row r="573" spans="1:15">
      <c r="A573" s="6">
        <v>40822</v>
      </c>
      <c r="B573" s="8">
        <v>118</v>
      </c>
      <c r="C573" s="8">
        <v>129</v>
      </c>
      <c r="D573" s="8">
        <v>109</v>
      </c>
      <c r="E573" s="9">
        <v>75</v>
      </c>
      <c r="F573" s="9">
        <v>78</v>
      </c>
      <c r="G573" s="9">
        <v>74</v>
      </c>
      <c r="H573" s="10">
        <v>67</v>
      </c>
      <c r="I573" s="10">
        <v>70</v>
      </c>
      <c r="J573" s="19">
        <v>61</v>
      </c>
      <c r="K573" s="21">
        <v>36.299999999999997</v>
      </c>
      <c r="L573" s="21">
        <v>36.6</v>
      </c>
      <c r="M573" s="21">
        <v>36.6</v>
      </c>
      <c r="N573" s="26">
        <f t="shared" si="28"/>
        <v>118.66666666666667</v>
      </c>
      <c r="O573" s="26">
        <f t="shared" si="29"/>
        <v>75.666666666666671</v>
      </c>
    </row>
    <row r="574" spans="1:15">
      <c r="A574" s="6">
        <v>40823</v>
      </c>
      <c r="B574" s="8"/>
      <c r="C574" s="8"/>
      <c r="D574" s="8"/>
      <c r="E574" s="9"/>
      <c r="F574" s="9"/>
      <c r="G574" s="9"/>
      <c r="H574" s="10"/>
      <c r="I574" s="10"/>
      <c r="J574" s="19"/>
      <c r="N574" s="26" t="e">
        <f t="shared" si="28"/>
        <v>#N/A</v>
      </c>
      <c r="O574" s="26" t="e">
        <f t="shared" si="29"/>
        <v>#N/A</v>
      </c>
    </row>
    <row r="575" spans="1:15">
      <c r="A575" s="6">
        <v>40824</v>
      </c>
      <c r="B575" s="8">
        <v>107</v>
      </c>
      <c r="C575" s="8">
        <v>109</v>
      </c>
      <c r="D575" s="8">
        <v>106</v>
      </c>
      <c r="E575" s="9">
        <v>74</v>
      </c>
      <c r="F575" s="9">
        <v>69</v>
      </c>
      <c r="G575" s="9">
        <v>69</v>
      </c>
      <c r="H575" s="10">
        <v>70</v>
      </c>
      <c r="I575" s="10">
        <v>67</v>
      </c>
      <c r="J575" s="19">
        <v>62</v>
      </c>
      <c r="K575" s="21">
        <v>36.1</v>
      </c>
      <c r="L575" s="21">
        <v>36.5</v>
      </c>
      <c r="M575" s="21">
        <v>36.5</v>
      </c>
      <c r="N575" s="26">
        <f t="shared" si="28"/>
        <v>107.33333333333333</v>
      </c>
      <c r="O575" s="26">
        <f t="shared" si="29"/>
        <v>70.666666666666671</v>
      </c>
    </row>
    <row r="576" spans="1:15">
      <c r="A576" s="6">
        <v>40825</v>
      </c>
      <c r="B576" s="8"/>
      <c r="C576" s="8"/>
      <c r="D576" s="8"/>
      <c r="E576" s="9"/>
      <c r="F576" s="9"/>
      <c r="G576" s="9"/>
      <c r="H576" s="10"/>
      <c r="I576" s="10"/>
      <c r="J576" s="19"/>
      <c r="N576" s="26" t="e">
        <f t="shared" si="28"/>
        <v>#N/A</v>
      </c>
      <c r="O576" s="26" t="e">
        <f t="shared" si="29"/>
        <v>#N/A</v>
      </c>
    </row>
    <row r="577" spans="1:15">
      <c r="A577" s="6">
        <v>40826</v>
      </c>
      <c r="B577" s="8"/>
      <c r="C577" s="8"/>
      <c r="D577" s="8"/>
      <c r="E577" s="9"/>
      <c r="F577" s="9"/>
      <c r="G577" s="9"/>
      <c r="H577" s="10"/>
      <c r="I577" s="10"/>
      <c r="J577" s="19"/>
      <c r="N577" s="26" t="e">
        <f t="shared" si="28"/>
        <v>#N/A</v>
      </c>
      <c r="O577" s="26" t="e">
        <f t="shared" si="29"/>
        <v>#N/A</v>
      </c>
    </row>
    <row r="578" spans="1:15">
      <c r="A578" s="6">
        <v>40827</v>
      </c>
      <c r="B578" s="8">
        <v>110</v>
      </c>
      <c r="C578" s="8">
        <v>112</v>
      </c>
      <c r="D578" s="8">
        <v>117</v>
      </c>
      <c r="E578" s="9">
        <v>71</v>
      </c>
      <c r="F578" s="9">
        <v>70</v>
      </c>
      <c r="G578" s="9">
        <v>72</v>
      </c>
      <c r="H578" s="10">
        <v>65</v>
      </c>
      <c r="I578" s="10">
        <v>61</v>
      </c>
      <c r="J578" s="19">
        <v>61</v>
      </c>
      <c r="K578" s="21">
        <v>36.200000000000003</v>
      </c>
      <c r="L578" s="21">
        <v>36.6</v>
      </c>
      <c r="M578" s="21">
        <v>36.5</v>
      </c>
      <c r="N578" s="26">
        <f t="shared" si="28"/>
        <v>113</v>
      </c>
      <c r="O578" s="26">
        <f t="shared" si="29"/>
        <v>71</v>
      </c>
    </row>
    <row r="579" spans="1:15">
      <c r="A579" s="6">
        <v>40828</v>
      </c>
      <c r="B579" s="8"/>
      <c r="C579" s="8"/>
      <c r="D579" s="8"/>
      <c r="E579" s="9"/>
      <c r="F579" s="9"/>
      <c r="G579" s="9"/>
      <c r="H579" s="10"/>
      <c r="I579" s="10"/>
      <c r="J579" s="19"/>
      <c r="N579" s="26" t="e">
        <f t="shared" si="28"/>
        <v>#N/A</v>
      </c>
      <c r="O579" s="26" t="e">
        <f t="shared" si="29"/>
        <v>#N/A</v>
      </c>
    </row>
    <row r="580" spans="1:15">
      <c r="A580" s="6">
        <v>40829</v>
      </c>
      <c r="B580" s="8"/>
      <c r="C580" s="8"/>
      <c r="D580" s="8"/>
      <c r="E580" s="9"/>
      <c r="F580" s="9"/>
      <c r="G580" s="9"/>
      <c r="H580" s="10"/>
      <c r="I580" s="10"/>
      <c r="J580" s="19"/>
      <c r="N580" s="26" t="e">
        <f t="shared" si="28"/>
        <v>#N/A</v>
      </c>
      <c r="O580" s="26" t="e">
        <f t="shared" si="29"/>
        <v>#N/A</v>
      </c>
    </row>
    <row r="581" spans="1:15">
      <c r="A581" s="6">
        <v>40830</v>
      </c>
      <c r="B581" s="8"/>
      <c r="C581" s="8"/>
      <c r="D581" s="8"/>
      <c r="E581" s="9"/>
      <c r="F581" s="9"/>
      <c r="G581" s="9"/>
      <c r="H581" s="10"/>
      <c r="I581" s="10"/>
      <c r="J581" s="19"/>
      <c r="N581" s="26" t="e">
        <f t="shared" si="28"/>
        <v>#N/A</v>
      </c>
      <c r="O581" s="26" t="e">
        <f t="shared" si="29"/>
        <v>#N/A</v>
      </c>
    </row>
    <row r="582" spans="1:15">
      <c r="A582" s="6">
        <v>40831</v>
      </c>
      <c r="B582" s="8">
        <v>93</v>
      </c>
      <c r="C582" s="8">
        <v>105</v>
      </c>
      <c r="D582" s="8">
        <v>103</v>
      </c>
      <c r="E582" s="9">
        <v>72</v>
      </c>
      <c r="F582" s="9">
        <v>70</v>
      </c>
      <c r="G582" s="9">
        <v>64</v>
      </c>
      <c r="H582" s="10">
        <v>76</v>
      </c>
      <c r="I582" s="10">
        <v>68</v>
      </c>
      <c r="J582" s="19">
        <v>68</v>
      </c>
      <c r="K582" s="21">
        <v>36.4</v>
      </c>
      <c r="L582" s="21">
        <v>36.799999999999997</v>
      </c>
      <c r="M582" s="21">
        <v>36.700000000000003</v>
      </c>
      <c r="N582" s="26">
        <f t="shared" si="28"/>
        <v>100.33333333333333</v>
      </c>
      <c r="O582" s="26">
        <f t="shared" si="29"/>
        <v>68.666666666666671</v>
      </c>
    </row>
    <row r="583" spans="1:15">
      <c r="A583" s="6">
        <v>40832</v>
      </c>
      <c r="B583" s="8"/>
      <c r="C583" s="8"/>
      <c r="D583" s="8"/>
      <c r="E583" s="9"/>
      <c r="F583" s="9"/>
      <c r="G583" s="9"/>
      <c r="H583" s="10"/>
      <c r="I583" s="10"/>
      <c r="J583" s="19"/>
      <c r="N583" s="26" t="e">
        <f t="shared" si="28"/>
        <v>#N/A</v>
      </c>
      <c r="O583" s="26" t="e">
        <f t="shared" si="29"/>
        <v>#N/A</v>
      </c>
    </row>
    <row r="584" spans="1:15">
      <c r="A584" s="6">
        <v>40833</v>
      </c>
      <c r="B584" s="8"/>
      <c r="C584" s="8"/>
      <c r="D584" s="8"/>
      <c r="E584" s="9"/>
      <c r="F584" s="9"/>
      <c r="G584" s="9"/>
      <c r="H584" s="10"/>
      <c r="I584" s="10"/>
      <c r="J584" s="19"/>
      <c r="N584" s="26" t="e">
        <f t="shared" si="28"/>
        <v>#N/A</v>
      </c>
      <c r="O584" s="26" t="e">
        <f t="shared" si="29"/>
        <v>#N/A</v>
      </c>
    </row>
    <row r="585" spans="1:15">
      <c r="A585" s="6">
        <v>40834</v>
      </c>
      <c r="B585" s="8"/>
      <c r="C585" s="8"/>
      <c r="D585" s="8"/>
      <c r="E585" s="9"/>
      <c r="F585" s="9"/>
      <c r="G585" s="9"/>
      <c r="H585" s="10"/>
      <c r="I585" s="10"/>
      <c r="J585" s="19"/>
      <c r="N585" s="26" t="e">
        <f t="shared" si="28"/>
        <v>#N/A</v>
      </c>
      <c r="O585" s="26" t="e">
        <f t="shared" si="29"/>
        <v>#N/A</v>
      </c>
    </row>
    <row r="586" spans="1:15">
      <c r="A586" s="6">
        <v>40835</v>
      </c>
      <c r="B586" s="8"/>
      <c r="C586" s="8"/>
      <c r="D586" s="8"/>
      <c r="E586" s="9"/>
      <c r="F586" s="9"/>
      <c r="G586" s="9"/>
      <c r="H586" s="10"/>
      <c r="I586" s="10"/>
      <c r="J586" s="19"/>
      <c r="N586" s="26" t="e">
        <f t="shared" si="28"/>
        <v>#N/A</v>
      </c>
      <c r="O586" s="26" t="e">
        <f t="shared" si="29"/>
        <v>#N/A</v>
      </c>
    </row>
    <row r="587" spans="1:15">
      <c r="A587" s="6">
        <v>40836</v>
      </c>
      <c r="B587" s="8"/>
      <c r="C587" s="8"/>
      <c r="D587" s="8"/>
      <c r="E587" s="9"/>
      <c r="F587" s="9"/>
      <c r="G587" s="9"/>
      <c r="H587" s="10"/>
      <c r="I587" s="10"/>
      <c r="J587" s="19"/>
      <c r="N587" s="26" t="e">
        <f t="shared" si="28"/>
        <v>#N/A</v>
      </c>
      <c r="O587" s="26" t="e">
        <f t="shared" si="29"/>
        <v>#N/A</v>
      </c>
    </row>
    <row r="588" spans="1:15">
      <c r="A588" s="6">
        <v>40837</v>
      </c>
      <c r="B588" s="8"/>
      <c r="C588" s="8"/>
      <c r="D588" s="8"/>
      <c r="E588" s="9"/>
      <c r="F588" s="9"/>
      <c r="G588" s="9"/>
      <c r="H588" s="10"/>
      <c r="I588" s="10"/>
      <c r="J588" s="19"/>
      <c r="N588" s="26" t="e">
        <f t="shared" si="28"/>
        <v>#N/A</v>
      </c>
      <c r="O588" s="26" t="e">
        <f t="shared" si="29"/>
        <v>#N/A</v>
      </c>
    </row>
    <row r="589" spans="1:15">
      <c r="A589" s="6">
        <v>40838</v>
      </c>
      <c r="B589" s="8"/>
      <c r="C589" s="8"/>
      <c r="D589" s="8"/>
      <c r="E589" s="9"/>
      <c r="F589" s="9"/>
      <c r="G589" s="9"/>
      <c r="H589" s="10"/>
      <c r="I589" s="10"/>
      <c r="J589" s="19"/>
      <c r="N589" s="26" t="e">
        <f t="shared" ref="N589:N634" si="30">IF(B589="",#N/A,AVERAGE(B589:D589))</f>
        <v>#N/A</v>
      </c>
      <c r="O589" s="26" t="e">
        <f t="shared" ref="O589:O634" si="31">IF(E589="",#N/A,AVERAGE(E589:G589))</f>
        <v>#N/A</v>
      </c>
    </row>
    <row r="590" spans="1:15">
      <c r="A590" s="6">
        <v>40839</v>
      </c>
      <c r="B590" s="8"/>
      <c r="C590" s="8"/>
      <c r="D590" s="8"/>
      <c r="E590" s="9"/>
      <c r="F590" s="9"/>
      <c r="G590" s="9"/>
      <c r="H590" s="10"/>
      <c r="I590" s="10"/>
      <c r="J590" s="19"/>
      <c r="N590" s="26" t="e">
        <f t="shared" si="30"/>
        <v>#N/A</v>
      </c>
      <c r="O590" s="26" t="e">
        <f t="shared" si="31"/>
        <v>#N/A</v>
      </c>
    </row>
    <row r="591" spans="1:15">
      <c r="A591" s="6">
        <v>40840</v>
      </c>
      <c r="B591" s="8"/>
      <c r="C591" s="8"/>
      <c r="D591" s="8"/>
      <c r="E591" s="9"/>
      <c r="F591" s="9"/>
      <c r="G591" s="9"/>
      <c r="H591" s="10"/>
      <c r="I591" s="10"/>
      <c r="J591" s="19"/>
      <c r="N591" s="26" t="e">
        <f t="shared" si="30"/>
        <v>#N/A</v>
      </c>
      <c r="O591" s="26" t="e">
        <f t="shared" si="31"/>
        <v>#N/A</v>
      </c>
    </row>
    <row r="592" spans="1:15">
      <c r="A592" s="6">
        <v>40841</v>
      </c>
      <c r="B592" s="8"/>
      <c r="C592" s="8"/>
      <c r="D592" s="8"/>
      <c r="E592" s="9"/>
      <c r="F592" s="9"/>
      <c r="G592" s="9"/>
      <c r="H592" s="10"/>
      <c r="I592" s="10"/>
      <c r="J592" s="19"/>
      <c r="N592" s="26" t="e">
        <f t="shared" si="30"/>
        <v>#N/A</v>
      </c>
      <c r="O592" s="26" t="e">
        <f t="shared" si="31"/>
        <v>#N/A</v>
      </c>
    </row>
    <row r="593" spans="1:15">
      <c r="A593" s="6">
        <v>40842</v>
      </c>
      <c r="B593" s="8"/>
      <c r="C593" s="8"/>
      <c r="D593" s="8"/>
      <c r="E593" s="9"/>
      <c r="F593" s="9"/>
      <c r="G593" s="9"/>
      <c r="H593" s="10"/>
      <c r="I593" s="10"/>
      <c r="J593" s="19"/>
      <c r="N593" s="26" t="e">
        <f t="shared" si="30"/>
        <v>#N/A</v>
      </c>
      <c r="O593" s="26" t="e">
        <f t="shared" si="31"/>
        <v>#N/A</v>
      </c>
    </row>
    <row r="594" spans="1:15">
      <c r="A594" s="6">
        <v>40843</v>
      </c>
      <c r="B594" s="8"/>
      <c r="C594" s="8"/>
      <c r="D594" s="8"/>
      <c r="E594" s="9"/>
      <c r="F594" s="9"/>
      <c r="G594" s="9"/>
      <c r="H594" s="10"/>
      <c r="I594" s="10"/>
      <c r="J594" s="19"/>
      <c r="N594" s="26" t="e">
        <f t="shared" si="30"/>
        <v>#N/A</v>
      </c>
      <c r="O594" s="26" t="e">
        <f t="shared" si="31"/>
        <v>#N/A</v>
      </c>
    </row>
    <row r="595" spans="1:15">
      <c r="A595" s="6">
        <v>40844</v>
      </c>
      <c r="B595" s="8"/>
      <c r="C595" s="8"/>
      <c r="D595" s="8"/>
      <c r="E595" s="9"/>
      <c r="F595" s="9"/>
      <c r="G595" s="9"/>
      <c r="H595" s="10"/>
      <c r="I595" s="10"/>
      <c r="J595" s="19"/>
      <c r="N595" s="26" t="e">
        <f t="shared" si="30"/>
        <v>#N/A</v>
      </c>
      <c r="O595" s="26" t="e">
        <f t="shared" si="31"/>
        <v>#N/A</v>
      </c>
    </row>
    <row r="596" spans="1:15">
      <c r="A596" s="6">
        <v>40845</v>
      </c>
      <c r="B596" s="8"/>
      <c r="C596" s="8"/>
      <c r="D596" s="8"/>
      <c r="E596" s="9"/>
      <c r="F596" s="9"/>
      <c r="G596" s="9"/>
      <c r="H596" s="10"/>
      <c r="I596" s="10"/>
      <c r="J596" s="19"/>
      <c r="N596" s="26" t="e">
        <f t="shared" si="30"/>
        <v>#N/A</v>
      </c>
      <c r="O596" s="26" t="e">
        <f t="shared" si="31"/>
        <v>#N/A</v>
      </c>
    </row>
    <row r="597" spans="1:15">
      <c r="A597" s="6">
        <v>40846</v>
      </c>
      <c r="B597" s="8"/>
      <c r="C597" s="8"/>
      <c r="D597" s="8"/>
      <c r="E597" s="9"/>
      <c r="F597" s="9"/>
      <c r="G597" s="9"/>
      <c r="H597" s="10"/>
      <c r="I597" s="10"/>
      <c r="J597" s="19"/>
      <c r="N597" s="26" t="e">
        <f t="shared" si="30"/>
        <v>#N/A</v>
      </c>
      <c r="O597" s="26" t="e">
        <f t="shared" si="31"/>
        <v>#N/A</v>
      </c>
    </row>
    <row r="598" spans="1:15">
      <c r="A598" s="6">
        <v>40847</v>
      </c>
      <c r="B598" s="8"/>
      <c r="C598" s="8"/>
      <c r="D598" s="8"/>
      <c r="E598" s="9"/>
      <c r="F598" s="9"/>
      <c r="G598" s="9"/>
      <c r="H598" s="10"/>
      <c r="I598" s="10"/>
      <c r="J598" s="19"/>
      <c r="N598" s="26" t="e">
        <f t="shared" si="30"/>
        <v>#N/A</v>
      </c>
      <c r="O598" s="26" t="e">
        <f t="shared" si="31"/>
        <v>#N/A</v>
      </c>
    </row>
    <row r="599" spans="1:15">
      <c r="A599" s="6">
        <v>40848</v>
      </c>
      <c r="B599" s="8"/>
      <c r="C599" s="8"/>
      <c r="D599" s="8"/>
      <c r="E599" s="9"/>
      <c r="F599" s="9"/>
      <c r="G599" s="9"/>
      <c r="H599" s="10"/>
      <c r="I599" s="10"/>
      <c r="J599" s="19"/>
      <c r="N599" s="26" t="e">
        <f t="shared" si="30"/>
        <v>#N/A</v>
      </c>
      <c r="O599" s="26" t="e">
        <f t="shared" si="31"/>
        <v>#N/A</v>
      </c>
    </row>
    <row r="600" spans="1:15">
      <c r="A600" s="6">
        <v>40849</v>
      </c>
      <c r="B600" s="8"/>
      <c r="C600" s="8"/>
      <c r="D600" s="8"/>
      <c r="E600" s="9"/>
      <c r="F600" s="9"/>
      <c r="G600" s="9"/>
      <c r="H600" s="10"/>
      <c r="I600" s="10"/>
      <c r="J600" s="19"/>
      <c r="N600" s="26" t="e">
        <f t="shared" si="30"/>
        <v>#N/A</v>
      </c>
      <c r="O600" s="26" t="e">
        <f t="shared" si="31"/>
        <v>#N/A</v>
      </c>
    </row>
    <row r="601" spans="1:15">
      <c r="A601" s="6">
        <v>40850</v>
      </c>
      <c r="B601" s="8">
        <v>131</v>
      </c>
      <c r="C601" s="8">
        <v>118</v>
      </c>
      <c r="D601" s="8">
        <v>123</v>
      </c>
      <c r="E601" s="9">
        <v>73</v>
      </c>
      <c r="F601" s="9">
        <v>70</v>
      </c>
      <c r="G601" s="9">
        <v>66</v>
      </c>
      <c r="H601" s="10">
        <v>60</v>
      </c>
      <c r="I601" s="10">
        <v>56</v>
      </c>
      <c r="J601" s="19">
        <v>54</v>
      </c>
      <c r="K601" s="21">
        <v>36.1</v>
      </c>
      <c r="L601" s="21">
        <v>36.4</v>
      </c>
      <c r="M601" s="21">
        <v>36.299999999999997</v>
      </c>
      <c r="N601" s="26">
        <f t="shared" si="30"/>
        <v>124</v>
      </c>
      <c r="O601" s="26">
        <f t="shared" si="31"/>
        <v>69.666666666666671</v>
      </c>
    </row>
    <row r="602" spans="1:15">
      <c r="A602" s="6">
        <v>40851</v>
      </c>
      <c r="B602" s="8"/>
      <c r="C602" s="8"/>
      <c r="D602" s="8"/>
      <c r="E602" s="9"/>
      <c r="F602" s="9"/>
      <c r="G602" s="9"/>
      <c r="H602" s="10"/>
      <c r="I602" s="10"/>
      <c r="J602" s="19"/>
      <c r="N602" s="26" t="e">
        <f t="shared" si="30"/>
        <v>#N/A</v>
      </c>
      <c r="O602" s="26" t="e">
        <f t="shared" si="31"/>
        <v>#N/A</v>
      </c>
    </row>
    <row r="603" spans="1:15">
      <c r="A603" s="6">
        <v>40852</v>
      </c>
      <c r="B603" s="8">
        <v>120</v>
      </c>
      <c r="C603" s="8">
        <v>118</v>
      </c>
      <c r="D603" s="8">
        <v>110</v>
      </c>
      <c r="E603" s="9">
        <v>68</v>
      </c>
      <c r="F603" s="9">
        <v>69</v>
      </c>
      <c r="G603" s="9">
        <v>70</v>
      </c>
      <c r="H603" s="10">
        <v>64</v>
      </c>
      <c r="I603" s="10">
        <v>58</v>
      </c>
      <c r="J603" s="19">
        <v>57</v>
      </c>
      <c r="K603" s="21">
        <v>36.200000000000003</v>
      </c>
      <c r="L603" s="21">
        <v>36.5</v>
      </c>
      <c r="M603" s="21">
        <v>36.4</v>
      </c>
      <c r="N603" s="26">
        <f t="shared" si="30"/>
        <v>116</v>
      </c>
      <c r="O603" s="26">
        <f t="shared" si="31"/>
        <v>69</v>
      </c>
    </row>
    <row r="604" spans="1:15">
      <c r="A604" s="6">
        <v>40853</v>
      </c>
      <c r="B604" s="8"/>
      <c r="C604" s="8"/>
      <c r="D604" s="8"/>
      <c r="E604" s="9"/>
      <c r="F604" s="9"/>
      <c r="G604" s="9"/>
      <c r="H604" s="10"/>
      <c r="I604" s="10"/>
      <c r="J604" s="19"/>
      <c r="N604" s="26" t="e">
        <f t="shared" si="30"/>
        <v>#N/A</v>
      </c>
      <c r="O604" s="26" t="e">
        <f t="shared" si="31"/>
        <v>#N/A</v>
      </c>
    </row>
    <row r="605" spans="1:15">
      <c r="A605" s="6">
        <v>40854</v>
      </c>
      <c r="B605" s="8"/>
      <c r="C605" s="8"/>
      <c r="D605" s="8"/>
      <c r="E605" s="9"/>
      <c r="F605" s="9"/>
      <c r="G605" s="9"/>
      <c r="H605" s="10"/>
      <c r="I605" s="10"/>
      <c r="J605" s="19"/>
      <c r="N605" s="26" t="e">
        <f t="shared" si="30"/>
        <v>#N/A</v>
      </c>
      <c r="O605" s="26" t="e">
        <f t="shared" si="31"/>
        <v>#N/A</v>
      </c>
    </row>
    <row r="606" spans="1:15">
      <c r="A606" s="6">
        <v>40855</v>
      </c>
      <c r="B606" s="8">
        <v>114</v>
      </c>
      <c r="C606" s="8">
        <v>107</v>
      </c>
      <c r="D606" s="8">
        <v>106</v>
      </c>
      <c r="E606" s="9">
        <v>73</v>
      </c>
      <c r="F606" s="9">
        <v>68</v>
      </c>
      <c r="G606" s="9">
        <v>66</v>
      </c>
      <c r="H606" s="10">
        <v>67</v>
      </c>
      <c r="I606" s="10">
        <v>64</v>
      </c>
      <c r="J606" s="19">
        <v>66</v>
      </c>
      <c r="K606" s="21">
        <v>36.1</v>
      </c>
      <c r="L606" s="21">
        <v>36.4</v>
      </c>
      <c r="M606" s="21">
        <v>36.299999999999997</v>
      </c>
      <c r="N606" s="26">
        <f t="shared" si="30"/>
        <v>109</v>
      </c>
      <c r="O606" s="26">
        <f t="shared" si="31"/>
        <v>69</v>
      </c>
    </row>
    <row r="607" spans="1:15">
      <c r="A607" s="6">
        <v>40856</v>
      </c>
      <c r="B607" s="8"/>
      <c r="C607" s="8"/>
      <c r="D607" s="8"/>
      <c r="E607" s="9"/>
      <c r="F607" s="9"/>
      <c r="G607" s="9"/>
      <c r="H607" s="10"/>
      <c r="I607" s="10"/>
      <c r="J607" s="19"/>
      <c r="N607" s="26" t="e">
        <f t="shared" si="30"/>
        <v>#N/A</v>
      </c>
      <c r="O607" s="26" t="e">
        <f t="shared" si="31"/>
        <v>#N/A</v>
      </c>
    </row>
    <row r="608" spans="1:15">
      <c r="A608" s="6">
        <v>40857</v>
      </c>
      <c r="B608" s="8">
        <v>114</v>
      </c>
      <c r="C608" s="8">
        <v>113</v>
      </c>
      <c r="D608" s="8">
        <v>108</v>
      </c>
      <c r="E608" s="9">
        <v>70</v>
      </c>
      <c r="F608" s="9">
        <v>67</v>
      </c>
      <c r="G608" s="9">
        <v>68</v>
      </c>
      <c r="H608" s="10">
        <v>55</v>
      </c>
      <c r="I608" s="10">
        <v>57</v>
      </c>
      <c r="J608" s="19">
        <v>62</v>
      </c>
      <c r="K608" s="21">
        <v>36.200000000000003</v>
      </c>
      <c r="L608" s="21">
        <v>36.5</v>
      </c>
      <c r="M608" s="21">
        <v>36.4</v>
      </c>
      <c r="N608" s="26">
        <f t="shared" si="30"/>
        <v>111.66666666666667</v>
      </c>
      <c r="O608" s="26">
        <f t="shared" si="31"/>
        <v>68.333333333333329</v>
      </c>
    </row>
    <row r="609" spans="1:15">
      <c r="A609" s="6">
        <v>40858</v>
      </c>
      <c r="B609" s="8"/>
      <c r="C609" s="8"/>
      <c r="D609" s="8"/>
      <c r="E609" s="9"/>
      <c r="F609" s="9"/>
      <c r="G609" s="9"/>
      <c r="H609" s="10"/>
      <c r="I609" s="10"/>
      <c r="J609" s="19"/>
      <c r="N609" s="26" t="e">
        <f t="shared" si="30"/>
        <v>#N/A</v>
      </c>
      <c r="O609" s="26" t="e">
        <f t="shared" si="31"/>
        <v>#N/A</v>
      </c>
    </row>
    <row r="610" spans="1:15">
      <c r="A610" s="6">
        <v>40859</v>
      </c>
      <c r="B610" s="8">
        <v>112</v>
      </c>
      <c r="C610" s="8">
        <v>113</v>
      </c>
      <c r="D610" s="8">
        <v>106</v>
      </c>
      <c r="E610" s="9">
        <v>78</v>
      </c>
      <c r="F610" s="9">
        <v>72</v>
      </c>
      <c r="G610" s="9">
        <v>68</v>
      </c>
      <c r="H610" s="10">
        <v>64</v>
      </c>
      <c r="I610" s="10">
        <v>60</v>
      </c>
      <c r="J610" s="19">
        <v>58</v>
      </c>
      <c r="K610" s="21">
        <v>36</v>
      </c>
      <c r="L610" s="21">
        <v>36.4</v>
      </c>
      <c r="M610" s="21">
        <v>36.4</v>
      </c>
      <c r="N610" s="26">
        <f t="shared" si="30"/>
        <v>110.33333333333333</v>
      </c>
      <c r="O610" s="26">
        <f t="shared" si="31"/>
        <v>72.666666666666671</v>
      </c>
    </row>
    <row r="611" spans="1:15">
      <c r="A611" s="6">
        <v>40860</v>
      </c>
      <c r="B611" s="8"/>
      <c r="C611" s="8"/>
      <c r="D611" s="8"/>
      <c r="E611" s="9"/>
      <c r="F611" s="9"/>
      <c r="G611" s="9"/>
      <c r="H611" s="10"/>
      <c r="I611" s="10"/>
      <c r="J611" s="19"/>
      <c r="N611" s="26" t="e">
        <f t="shared" si="30"/>
        <v>#N/A</v>
      </c>
      <c r="O611" s="26" t="e">
        <f t="shared" si="31"/>
        <v>#N/A</v>
      </c>
    </row>
    <row r="612" spans="1:15">
      <c r="A612" s="6">
        <v>40861</v>
      </c>
      <c r="B612" s="8"/>
      <c r="C612" s="8"/>
      <c r="D612" s="8"/>
      <c r="E612" s="9"/>
      <c r="F612" s="9"/>
      <c r="G612" s="9"/>
      <c r="H612" s="10"/>
      <c r="I612" s="10"/>
      <c r="J612" s="19"/>
      <c r="N612" s="26" t="e">
        <f t="shared" si="30"/>
        <v>#N/A</v>
      </c>
      <c r="O612" s="26" t="e">
        <f t="shared" si="31"/>
        <v>#N/A</v>
      </c>
    </row>
    <row r="613" spans="1:15">
      <c r="A613" s="6">
        <v>40862</v>
      </c>
      <c r="B613" s="8">
        <v>121</v>
      </c>
      <c r="C613" s="8">
        <v>114</v>
      </c>
      <c r="D613" s="8">
        <v>104</v>
      </c>
      <c r="E613" s="9">
        <v>74</v>
      </c>
      <c r="F613" s="9">
        <v>68</v>
      </c>
      <c r="G613" s="9">
        <v>66</v>
      </c>
      <c r="H613" s="10">
        <v>67</v>
      </c>
      <c r="I613" s="10">
        <v>63</v>
      </c>
      <c r="J613" s="19">
        <v>63</v>
      </c>
      <c r="K613" s="21">
        <v>36.1</v>
      </c>
      <c r="L613" s="21">
        <v>36.4</v>
      </c>
      <c r="M613" s="21">
        <v>36.299999999999997</v>
      </c>
      <c r="N613" s="26">
        <f t="shared" si="30"/>
        <v>113</v>
      </c>
      <c r="O613" s="26">
        <f t="shared" si="31"/>
        <v>69.333333333333329</v>
      </c>
    </row>
    <row r="614" spans="1:15">
      <c r="A614" s="6">
        <v>40863</v>
      </c>
      <c r="B614" s="8"/>
      <c r="C614" s="8"/>
      <c r="D614" s="8"/>
      <c r="E614" s="9"/>
      <c r="F614" s="9"/>
      <c r="G614" s="9"/>
      <c r="H614" s="10"/>
      <c r="I614" s="10"/>
      <c r="J614" s="19"/>
      <c r="N614" s="26" t="e">
        <f t="shared" si="30"/>
        <v>#N/A</v>
      </c>
      <c r="O614" s="26" t="e">
        <f t="shared" si="31"/>
        <v>#N/A</v>
      </c>
    </row>
    <row r="615" spans="1:15">
      <c r="A615" s="6">
        <v>40864</v>
      </c>
      <c r="B615" s="8">
        <v>110</v>
      </c>
      <c r="C615" s="8">
        <v>118</v>
      </c>
      <c r="D615" s="8">
        <v>148</v>
      </c>
      <c r="E615" s="9">
        <v>75</v>
      </c>
      <c r="F615" s="9">
        <v>72</v>
      </c>
      <c r="G615" s="9">
        <v>68</v>
      </c>
      <c r="H615" s="10">
        <v>69</v>
      </c>
      <c r="I615" s="10">
        <v>63</v>
      </c>
      <c r="J615" s="19">
        <v>68</v>
      </c>
      <c r="K615" s="21">
        <v>36.200000000000003</v>
      </c>
      <c r="L615" s="21">
        <v>36.5</v>
      </c>
      <c r="M615" s="21">
        <v>36.5</v>
      </c>
      <c r="N615" s="26">
        <f t="shared" si="30"/>
        <v>125.33333333333333</v>
      </c>
      <c r="O615" s="26">
        <f t="shared" si="31"/>
        <v>71.666666666666671</v>
      </c>
    </row>
    <row r="616" spans="1:15">
      <c r="A616" s="6">
        <v>40865</v>
      </c>
      <c r="B616" s="8"/>
      <c r="C616" s="8"/>
      <c r="D616" s="8"/>
      <c r="E616" s="9"/>
      <c r="F616" s="9"/>
      <c r="G616" s="9"/>
      <c r="H616" s="10"/>
      <c r="I616" s="10"/>
      <c r="J616" s="19"/>
      <c r="N616" s="26" t="e">
        <f t="shared" si="30"/>
        <v>#N/A</v>
      </c>
      <c r="O616" s="26" t="e">
        <f t="shared" si="31"/>
        <v>#N/A</v>
      </c>
    </row>
    <row r="617" spans="1:15">
      <c r="A617" s="6">
        <v>40866</v>
      </c>
      <c r="B617" s="8">
        <v>114</v>
      </c>
      <c r="C617" s="8">
        <v>113</v>
      </c>
      <c r="D617" s="8">
        <v>116</v>
      </c>
      <c r="E617" s="9">
        <v>71</v>
      </c>
      <c r="F617" s="9">
        <v>70</v>
      </c>
      <c r="G617" s="9">
        <v>70</v>
      </c>
      <c r="H617" s="10">
        <v>62</v>
      </c>
      <c r="I617" s="10">
        <v>64</v>
      </c>
      <c r="J617" s="19">
        <v>59</v>
      </c>
      <c r="K617" s="21">
        <v>36.200000000000003</v>
      </c>
      <c r="L617" s="21">
        <v>36.5</v>
      </c>
      <c r="M617" s="21">
        <v>36.5</v>
      </c>
      <c r="N617" s="26">
        <f t="shared" si="30"/>
        <v>114.33333333333333</v>
      </c>
      <c r="O617" s="26">
        <f t="shared" si="31"/>
        <v>70.333333333333329</v>
      </c>
    </row>
    <row r="618" spans="1:15">
      <c r="A618" s="6">
        <v>40867</v>
      </c>
      <c r="B618" s="8"/>
      <c r="C618" s="8"/>
      <c r="D618" s="8"/>
      <c r="E618" s="9"/>
      <c r="F618" s="9"/>
      <c r="G618" s="9"/>
      <c r="H618" s="10"/>
      <c r="I618" s="10"/>
      <c r="J618" s="19"/>
      <c r="N618" s="26" t="e">
        <f t="shared" si="30"/>
        <v>#N/A</v>
      </c>
      <c r="O618" s="26" t="e">
        <f t="shared" si="31"/>
        <v>#N/A</v>
      </c>
    </row>
    <row r="619" spans="1:15">
      <c r="A619" s="6">
        <v>40868</v>
      </c>
      <c r="B619" s="8"/>
      <c r="C619" s="8"/>
      <c r="D619" s="8"/>
      <c r="E619" s="9"/>
      <c r="F619" s="9"/>
      <c r="G619" s="9"/>
      <c r="H619" s="10"/>
      <c r="I619" s="10"/>
      <c r="J619" s="19"/>
      <c r="N619" s="26" t="e">
        <f t="shared" si="30"/>
        <v>#N/A</v>
      </c>
      <c r="O619" s="26" t="e">
        <f t="shared" si="31"/>
        <v>#N/A</v>
      </c>
    </row>
    <row r="620" spans="1:15">
      <c r="A620" s="6">
        <v>40869</v>
      </c>
      <c r="B620" s="8">
        <v>111</v>
      </c>
      <c r="C620" s="8">
        <v>112</v>
      </c>
      <c r="D620" s="8">
        <v>117</v>
      </c>
      <c r="E620" s="9">
        <v>74</v>
      </c>
      <c r="F620" s="9">
        <v>69</v>
      </c>
      <c r="G620" s="9">
        <v>67</v>
      </c>
      <c r="H620" s="10">
        <v>62</v>
      </c>
      <c r="I620" s="10">
        <v>59</v>
      </c>
      <c r="J620" s="19">
        <v>57</v>
      </c>
      <c r="K620" s="21">
        <v>35.9</v>
      </c>
      <c r="L620" s="21">
        <v>36.4</v>
      </c>
      <c r="M620" s="21">
        <v>36.299999999999997</v>
      </c>
      <c r="N620" s="26">
        <f t="shared" si="30"/>
        <v>113.33333333333333</v>
      </c>
      <c r="O620" s="26">
        <f t="shared" si="31"/>
        <v>70</v>
      </c>
    </row>
    <row r="621" spans="1:15">
      <c r="A621" s="6">
        <v>40870</v>
      </c>
      <c r="B621" s="8"/>
      <c r="C621" s="8"/>
      <c r="D621" s="8"/>
      <c r="E621" s="9"/>
      <c r="F621" s="9"/>
      <c r="G621" s="9"/>
      <c r="H621" s="10"/>
      <c r="I621" s="10"/>
      <c r="J621" s="19"/>
      <c r="N621" s="26" t="e">
        <f t="shared" si="30"/>
        <v>#N/A</v>
      </c>
      <c r="O621" s="26" t="e">
        <f t="shared" si="31"/>
        <v>#N/A</v>
      </c>
    </row>
    <row r="622" spans="1:15">
      <c r="A622" s="6">
        <v>40871</v>
      </c>
      <c r="B622" s="8"/>
      <c r="C622" s="8"/>
      <c r="D622" s="8"/>
      <c r="E622" s="9"/>
      <c r="F622" s="9"/>
      <c r="G622" s="9"/>
      <c r="H622" s="10"/>
      <c r="I622" s="10"/>
      <c r="J622" s="19"/>
      <c r="N622" s="26" t="e">
        <f t="shared" si="30"/>
        <v>#N/A</v>
      </c>
      <c r="O622" s="26" t="e">
        <f t="shared" si="31"/>
        <v>#N/A</v>
      </c>
    </row>
    <row r="623" spans="1:15">
      <c r="A623" s="6">
        <v>40872</v>
      </c>
      <c r="B623" s="8">
        <v>132</v>
      </c>
      <c r="C623" s="8">
        <v>129</v>
      </c>
      <c r="D623" s="8">
        <v>116</v>
      </c>
      <c r="E623" s="9">
        <v>77</v>
      </c>
      <c r="F623" s="9">
        <v>70</v>
      </c>
      <c r="G623" s="9">
        <v>70</v>
      </c>
      <c r="H623" s="10">
        <v>59</v>
      </c>
      <c r="I623" s="10">
        <v>54</v>
      </c>
      <c r="J623" s="19">
        <v>57</v>
      </c>
      <c r="K623" s="21">
        <v>36.200000000000003</v>
      </c>
      <c r="L623" s="21">
        <v>36.4</v>
      </c>
      <c r="M623" s="21">
        <v>36.4</v>
      </c>
      <c r="N623" s="26">
        <f t="shared" si="30"/>
        <v>125.66666666666667</v>
      </c>
      <c r="O623" s="26">
        <f t="shared" si="31"/>
        <v>72.333333333333329</v>
      </c>
    </row>
    <row r="624" spans="1:15">
      <c r="A624" s="6">
        <v>40873</v>
      </c>
      <c r="B624" s="8"/>
      <c r="C624" s="8"/>
      <c r="D624" s="8"/>
      <c r="E624" s="9"/>
      <c r="F624" s="9"/>
      <c r="G624" s="9"/>
      <c r="H624" s="10"/>
      <c r="I624" s="10"/>
      <c r="J624" s="19"/>
      <c r="N624" s="26" t="e">
        <f t="shared" si="30"/>
        <v>#N/A</v>
      </c>
      <c r="O624" s="26" t="e">
        <f t="shared" si="31"/>
        <v>#N/A</v>
      </c>
    </row>
    <row r="625" spans="1:15">
      <c r="A625" s="6">
        <v>40874</v>
      </c>
      <c r="B625" s="8"/>
      <c r="C625" s="8"/>
      <c r="D625" s="8"/>
      <c r="E625" s="9"/>
      <c r="F625" s="9"/>
      <c r="G625" s="9"/>
      <c r="H625" s="10"/>
      <c r="I625" s="10"/>
      <c r="J625" s="19"/>
      <c r="N625" s="26" t="e">
        <f t="shared" si="30"/>
        <v>#N/A</v>
      </c>
      <c r="O625" s="26" t="e">
        <f t="shared" si="31"/>
        <v>#N/A</v>
      </c>
    </row>
    <row r="626" spans="1:15">
      <c r="A626" s="6">
        <v>40875</v>
      </c>
      <c r="B626" s="8"/>
      <c r="C626" s="8"/>
      <c r="D626" s="8"/>
      <c r="E626" s="9"/>
      <c r="F626" s="9"/>
      <c r="G626" s="9"/>
      <c r="H626" s="10"/>
      <c r="I626" s="10"/>
      <c r="J626" s="19"/>
      <c r="N626" s="26" t="e">
        <f t="shared" si="30"/>
        <v>#N/A</v>
      </c>
      <c r="O626" s="26" t="e">
        <f t="shared" si="31"/>
        <v>#N/A</v>
      </c>
    </row>
    <row r="627" spans="1:15">
      <c r="A627" s="6">
        <v>40876</v>
      </c>
      <c r="B627" s="8">
        <v>116</v>
      </c>
      <c r="C627" s="8">
        <v>117</v>
      </c>
      <c r="D627" s="8">
        <v>115</v>
      </c>
      <c r="E627" s="9">
        <v>75</v>
      </c>
      <c r="F627" s="9">
        <v>64</v>
      </c>
      <c r="G627" s="9">
        <v>63</v>
      </c>
      <c r="H627" s="10">
        <v>68</v>
      </c>
      <c r="I627" s="10">
        <v>58</v>
      </c>
      <c r="J627" s="19">
        <v>59</v>
      </c>
      <c r="K627" s="21">
        <v>35.9</v>
      </c>
      <c r="L627" s="21">
        <v>36.200000000000003</v>
      </c>
      <c r="M627" s="21">
        <v>36.1</v>
      </c>
      <c r="N627" s="26">
        <f t="shared" si="30"/>
        <v>116</v>
      </c>
      <c r="O627" s="26">
        <f t="shared" si="31"/>
        <v>67.333333333333329</v>
      </c>
    </row>
    <row r="628" spans="1:15">
      <c r="A628" s="6">
        <v>40877</v>
      </c>
      <c r="B628" s="8"/>
      <c r="C628" s="8"/>
      <c r="D628" s="8"/>
      <c r="E628" s="9"/>
      <c r="F628" s="9"/>
      <c r="G628" s="9"/>
      <c r="H628" s="10"/>
      <c r="I628" s="10"/>
      <c r="J628" s="19"/>
      <c r="N628" s="26" t="e">
        <f t="shared" si="30"/>
        <v>#N/A</v>
      </c>
      <c r="O628" s="26" t="e">
        <f t="shared" si="31"/>
        <v>#N/A</v>
      </c>
    </row>
    <row r="629" spans="1:15">
      <c r="A629" s="6">
        <v>40878</v>
      </c>
      <c r="B629" s="8"/>
      <c r="C629" s="8"/>
      <c r="D629" s="8"/>
      <c r="E629" s="9"/>
      <c r="F629" s="9"/>
      <c r="G629" s="9"/>
      <c r="H629" s="10"/>
      <c r="I629" s="10"/>
      <c r="J629" s="19"/>
      <c r="N629" s="26" t="e">
        <f t="shared" si="30"/>
        <v>#N/A</v>
      </c>
      <c r="O629" s="26" t="e">
        <f t="shared" si="31"/>
        <v>#N/A</v>
      </c>
    </row>
    <row r="630" spans="1:15">
      <c r="A630" s="6">
        <v>40879</v>
      </c>
      <c r="B630" s="8"/>
      <c r="C630" s="8"/>
      <c r="D630" s="8"/>
      <c r="E630" s="9"/>
      <c r="F630" s="9"/>
      <c r="G630" s="9"/>
      <c r="H630" s="10"/>
      <c r="I630" s="10"/>
      <c r="J630" s="19"/>
      <c r="K630" s="21">
        <v>36.200000000000003</v>
      </c>
      <c r="L630" s="21">
        <v>36.299999999999997</v>
      </c>
      <c r="M630" s="21">
        <v>36.4</v>
      </c>
      <c r="N630" s="26" t="e">
        <f t="shared" si="30"/>
        <v>#N/A</v>
      </c>
      <c r="O630" s="26" t="e">
        <f t="shared" si="31"/>
        <v>#N/A</v>
      </c>
    </row>
    <row r="631" spans="1:15">
      <c r="A631" s="6">
        <v>40880</v>
      </c>
      <c r="B631" s="8"/>
      <c r="C631" s="8"/>
      <c r="D631" s="8"/>
      <c r="E631" s="9"/>
      <c r="F631" s="9"/>
      <c r="G631" s="9"/>
      <c r="H631" s="10"/>
      <c r="I631" s="10"/>
      <c r="J631" s="19"/>
      <c r="N631" s="26" t="e">
        <f t="shared" si="30"/>
        <v>#N/A</v>
      </c>
      <c r="O631" s="26" t="e">
        <f t="shared" si="31"/>
        <v>#N/A</v>
      </c>
    </row>
    <row r="632" spans="1:15">
      <c r="A632" s="6">
        <v>40881</v>
      </c>
      <c r="B632" s="8"/>
      <c r="C632" s="8"/>
      <c r="D632" s="8"/>
      <c r="E632" s="9"/>
      <c r="F632" s="9"/>
      <c r="G632" s="9"/>
      <c r="H632" s="10"/>
      <c r="I632" s="10"/>
      <c r="J632" s="19"/>
      <c r="N632" s="26" t="e">
        <f t="shared" si="30"/>
        <v>#N/A</v>
      </c>
      <c r="O632" s="26" t="e">
        <f t="shared" si="31"/>
        <v>#N/A</v>
      </c>
    </row>
    <row r="633" spans="1:15">
      <c r="A633" s="6">
        <v>40882</v>
      </c>
      <c r="B633" s="8"/>
      <c r="C633" s="8"/>
      <c r="D633" s="8"/>
      <c r="E633" s="9"/>
      <c r="F633" s="9"/>
      <c r="G633" s="9"/>
      <c r="H633" s="10"/>
      <c r="I633" s="10"/>
      <c r="J633" s="19"/>
      <c r="N633" s="26" t="e">
        <f t="shared" si="30"/>
        <v>#N/A</v>
      </c>
      <c r="O633" s="26" t="e">
        <f t="shared" si="31"/>
        <v>#N/A</v>
      </c>
    </row>
    <row r="634" spans="1:15">
      <c r="A634" s="6">
        <v>40883</v>
      </c>
      <c r="B634" s="8"/>
      <c r="C634" s="8"/>
      <c r="D634" s="8"/>
      <c r="E634" s="9"/>
      <c r="F634" s="9"/>
      <c r="G634" s="9"/>
      <c r="H634" s="10"/>
      <c r="I634" s="10"/>
      <c r="J634" s="19"/>
      <c r="N634" s="26" t="e">
        <f t="shared" si="30"/>
        <v>#N/A</v>
      </c>
      <c r="O634" s="26" t="e">
        <f t="shared" si="31"/>
        <v>#N/A</v>
      </c>
    </row>
    <row r="635" spans="1:15">
      <c r="A635" s="6">
        <v>40884</v>
      </c>
      <c r="B635" s="8"/>
      <c r="C635" s="8"/>
      <c r="D635" s="8"/>
      <c r="E635" s="9"/>
      <c r="F635" s="9"/>
      <c r="G635" s="9"/>
      <c r="H635" s="10"/>
      <c r="I635" s="10"/>
      <c r="J635" s="19"/>
      <c r="N635" s="26" t="e">
        <f t="shared" ref="N635:N656" si="32">IF(B635="",#N/A,AVERAGE(B635:D635))</f>
        <v>#N/A</v>
      </c>
      <c r="O635" s="26" t="e">
        <f t="shared" ref="O635:O656" si="33">IF(E635="",#N/A,AVERAGE(E635:G635))</f>
        <v>#N/A</v>
      </c>
    </row>
    <row r="636" spans="1:15">
      <c r="A636" s="6">
        <v>40885</v>
      </c>
      <c r="B636" s="8"/>
      <c r="C636" s="8"/>
      <c r="D636" s="8"/>
      <c r="E636" s="9"/>
      <c r="F636" s="9"/>
      <c r="G636" s="9"/>
      <c r="H636" s="10"/>
      <c r="I636" s="10"/>
      <c r="J636" s="19"/>
      <c r="N636" s="26" t="e">
        <f t="shared" si="32"/>
        <v>#N/A</v>
      </c>
      <c r="O636" s="26" t="e">
        <f t="shared" si="33"/>
        <v>#N/A</v>
      </c>
    </row>
    <row r="637" spans="1:15">
      <c r="A637" s="6">
        <v>40886</v>
      </c>
      <c r="B637" s="8"/>
      <c r="C637" s="8"/>
      <c r="D637" s="8"/>
      <c r="E637" s="9"/>
      <c r="F637" s="9"/>
      <c r="G637" s="9"/>
      <c r="H637" s="10"/>
      <c r="I637" s="10"/>
      <c r="J637" s="19"/>
      <c r="N637" s="26" t="e">
        <f t="shared" si="32"/>
        <v>#N/A</v>
      </c>
      <c r="O637" s="26" t="e">
        <f t="shared" si="33"/>
        <v>#N/A</v>
      </c>
    </row>
    <row r="638" spans="1:15">
      <c r="A638" s="6">
        <v>40887</v>
      </c>
      <c r="B638" s="8"/>
      <c r="C638" s="8"/>
      <c r="D638" s="8"/>
      <c r="E638" s="9"/>
      <c r="F638" s="9"/>
      <c r="G638" s="9"/>
      <c r="H638" s="10"/>
      <c r="I638" s="10"/>
      <c r="J638" s="19"/>
      <c r="N638" s="26" t="e">
        <f t="shared" si="32"/>
        <v>#N/A</v>
      </c>
      <c r="O638" s="26" t="e">
        <f t="shared" si="33"/>
        <v>#N/A</v>
      </c>
    </row>
    <row r="639" spans="1:15">
      <c r="A639" s="6">
        <v>40888</v>
      </c>
      <c r="B639" s="8"/>
      <c r="C639" s="8"/>
      <c r="D639" s="8"/>
      <c r="E639" s="9"/>
      <c r="F639" s="9"/>
      <c r="G639" s="9"/>
      <c r="H639" s="10"/>
      <c r="I639" s="10"/>
      <c r="J639" s="19"/>
      <c r="N639" s="26" t="e">
        <f t="shared" si="32"/>
        <v>#N/A</v>
      </c>
      <c r="O639" s="26" t="e">
        <f t="shared" si="33"/>
        <v>#N/A</v>
      </c>
    </row>
    <row r="640" spans="1:15">
      <c r="A640" s="6">
        <v>40889</v>
      </c>
      <c r="B640" s="8"/>
      <c r="C640" s="8"/>
      <c r="D640" s="8"/>
      <c r="E640" s="9"/>
      <c r="F640" s="9"/>
      <c r="G640" s="9"/>
      <c r="H640" s="10"/>
      <c r="I640" s="10"/>
      <c r="J640" s="19"/>
      <c r="N640" s="26" t="e">
        <f t="shared" si="32"/>
        <v>#N/A</v>
      </c>
      <c r="O640" s="26" t="e">
        <f t="shared" si="33"/>
        <v>#N/A</v>
      </c>
    </row>
    <row r="641" spans="1:15">
      <c r="A641" s="6">
        <v>40890</v>
      </c>
      <c r="B641" s="8"/>
      <c r="C641" s="8"/>
      <c r="D641" s="8"/>
      <c r="E641" s="9"/>
      <c r="F641" s="9"/>
      <c r="G641" s="9"/>
      <c r="H641" s="10"/>
      <c r="I641" s="10"/>
      <c r="J641" s="19"/>
      <c r="N641" s="26" t="e">
        <f t="shared" si="32"/>
        <v>#N/A</v>
      </c>
      <c r="O641" s="26" t="e">
        <f t="shared" si="33"/>
        <v>#N/A</v>
      </c>
    </row>
    <row r="642" spans="1:15">
      <c r="A642" s="6">
        <v>40891</v>
      </c>
      <c r="B642" s="8"/>
      <c r="C642" s="8"/>
      <c r="D642" s="8"/>
      <c r="E642" s="9"/>
      <c r="F642" s="9"/>
      <c r="G642" s="9"/>
      <c r="H642" s="10"/>
      <c r="I642" s="10"/>
      <c r="J642" s="19"/>
      <c r="N642" s="26" t="e">
        <f t="shared" si="32"/>
        <v>#N/A</v>
      </c>
      <c r="O642" s="26" t="e">
        <f t="shared" si="33"/>
        <v>#N/A</v>
      </c>
    </row>
    <row r="643" spans="1:15">
      <c r="A643" s="6">
        <v>40892</v>
      </c>
      <c r="B643" s="8"/>
      <c r="C643" s="8"/>
      <c r="D643" s="8"/>
      <c r="E643" s="9"/>
      <c r="F643" s="9"/>
      <c r="G643" s="9"/>
      <c r="H643" s="10"/>
      <c r="I643" s="10"/>
      <c r="J643" s="19"/>
      <c r="N643" s="26" t="e">
        <f t="shared" si="32"/>
        <v>#N/A</v>
      </c>
      <c r="O643" s="26" t="e">
        <f t="shared" si="33"/>
        <v>#N/A</v>
      </c>
    </row>
    <row r="644" spans="1:15">
      <c r="A644" s="6">
        <v>40893</v>
      </c>
      <c r="B644" s="8"/>
      <c r="C644" s="8"/>
      <c r="D644" s="8"/>
      <c r="E644" s="9"/>
      <c r="F644" s="9"/>
      <c r="G644" s="9"/>
      <c r="H644" s="10"/>
      <c r="I644" s="10"/>
      <c r="J644" s="19"/>
      <c r="N644" s="26" t="e">
        <f t="shared" si="32"/>
        <v>#N/A</v>
      </c>
      <c r="O644" s="26" t="e">
        <f t="shared" si="33"/>
        <v>#N/A</v>
      </c>
    </row>
    <row r="645" spans="1:15">
      <c r="A645" s="6">
        <v>40894</v>
      </c>
      <c r="B645" s="8"/>
      <c r="C645" s="8"/>
      <c r="D645" s="8"/>
      <c r="E645" s="9"/>
      <c r="F645" s="9"/>
      <c r="G645" s="9"/>
      <c r="H645" s="10"/>
      <c r="I645" s="10"/>
      <c r="J645" s="19"/>
      <c r="N645" s="26" t="e">
        <f t="shared" si="32"/>
        <v>#N/A</v>
      </c>
      <c r="O645" s="26" t="e">
        <f t="shared" si="33"/>
        <v>#N/A</v>
      </c>
    </row>
    <row r="646" spans="1:15">
      <c r="A646" s="6">
        <v>40895</v>
      </c>
      <c r="B646" s="8"/>
      <c r="C646" s="8"/>
      <c r="D646" s="8"/>
      <c r="E646" s="9"/>
      <c r="F646" s="9"/>
      <c r="G646" s="9"/>
      <c r="H646" s="10"/>
      <c r="I646" s="10"/>
      <c r="J646" s="19"/>
      <c r="N646" s="26" t="e">
        <f t="shared" si="32"/>
        <v>#N/A</v>
      </c>
      <c r="O646" s="26" t="e">
        <f t="shared" si="33"/>
        <v>#N/A</v>
      </c>
    </row>
    <row r="647" spans="1:15">
      <c r="A647" s="6">
        <v>40896</v>
      </c>
      <c r="B647" s="8"/>
      <c r="C647" s="8"/>
      <c r="D647" s="8"/>
      <c r="E647" s="9"/>
      <c r="F647" s="9"/>
      <c r="G647" s="9"/>
      <c r="H647" s="10"/>
      <c r="I647" s="10"/>
      <c r="J647" s="19"/>
      <c r="N647" s="26" t="e">
        <f t="shared" si="32"/>
        <v>#N/A</v>
      </c>
      <c r="O647" s="26" t="e">
        <f t="shared" si="33"/>
        <v>#N/A</v>
      </c>
    </row>
    <row r="648" spans="1:15">
      <c r="A648" s="6">
        <v>40897</v>
      </c>
      <c r="B648" s="8"/>
      <c r="C648" s="8"/>
      <c r="D648" s="8"/>
      <c r="E648" s="9"/>
      <c r="F648" s="9"/>
      <c r="G648" s="9"/>
      <c r="H648" s="10"/>
      <c r="I648" s="10"/>
      <c r="J648" s="19"/>
      <c r="N648" s="26" t="e">
        <f t="shared" si="32"/>
        <v>#N/A</v>
      </c>
      <c r="O648" s="26" t="e">
        <f t="shared" si="33"/>
        <v>#N/A</v>
      </c>
    </row>
    <row r="649" spans="1:15">
      <c r="A649" s="6">
        <v>40898</v>
      </c>
      <c r="B649" s="8"/>
      <c r="C649" s="8"/>
      <c r="D649" s="8"/>
      <c r="E649" s="9"/>
      <c r="F649" s="9"/>
      <c r="G649" s="9"/>
      <c r="H649" s="10"/>
      <c r="I649" s="10"/>
      <c r="J649" s="19"/>
      <c r="N649" s="26" t="e">
        <f t="shared" si="32"/>
        <v>#N/A</v>
      </c>
      <c r="O649" s="26" t="e">
        <f t="shared" si="33"/>
        <v>#N/A</v>
      </c>
    </row>
    <row r="650" spans="1:15">
      <c r="A650" s="6">
        <v>40899</v>
      </c>
      <c r="B650" s="8"/>
      <c r="C650" s="8"/>
      <c r="D650" s="8"/>
      <c r="E650" s="9"/>
      <c r="F650" s="9"/>
      <c r="G650" s="9"/>
      <c r="H650" s="10"/>
      <c r="I650" s="10"/>
      <c r="J650" s="19"/>
      <c r="N650" s="26" t="e">
        <f t="shared" si="32"/>
        <v>#N/A</v>
      </c>
      <c r="O650" s="26" t="e">
        <f t="shared" si="33"/>
        <v>#N/A</v>
      </c>
    </row>
    <row r="651" spans="1:15">
      <c r="A651" s="6">
        <v>40900</v>
      </c>
      <c r="B651" s="8"/>
      <c r="C651" s="8"/>
      <c r="D651" s="8"/>
      <c r="E651" s="9"/>
      <c r="F651" s="9"/>
      <c r="G651" s="9"/>
      <c r="H651" s="10"/>
      <c r="I651" s="10"/>
      <c r="J651" s="19"/>
      <c r="N651" s="26" t="e">
        <f t="shared" si="32"/>
        <v>#N/A</v>
      </c>
      <c r="O651" s="26" t="e">
        <f t="shared" si="33"/>
        <v>#N/A</v>
      </c>
    </row>
    <row r="652" spans="1:15">
      <c r="A652" s="6">
        <v>40901</v>
      </c>
      <c r="B652" s="8"/>
      <c r="C652" s="8"/>
      <c r="D652" s="8"/>
      <c r="E652" s="9"/>
      <c r="F652" s="9"/>
      <c r="G652" s="9"/>
      <c r="H652" s="10"/>
      <c r="I652" s="10"/>
      <c r="J652" s="19"/>
      <c r="N652" s="26" t="e">
        <f t="shared" si="32"/>
        <v>#N/A</v>
      </c>
      <c r="O652" s="26" t="e">
        <f t="shared" si="33"/>
        <v>#N/A</v>
      </c>
    </row>
    <row r="653" spans="1:15">
      <c r="A653" s="6">
        <v>40902</v>
      </c>
      <c r="B653" s="8"/>
      <c r="C653" s="8"/>
      <c r="D653" s="8"/>
      <c r="E653" s="9"/>
      <c r="F653" s="9"/>
      <c r="G653" s="9"/>
      <c r="H653" s="10"/>
      <c r="I653" s="10"/>
      <c r="J653" s="19"/>
      <c r="N653" s="26" t="e">
        <f t="shared" si="32"/>
        <v>#N/A</v>
      </c>
      <c r="O653" s="26" t="e">
        <f t="shared" si="33"/>
        <v>#N/A</v>
      </c>
    </row>
    <row r="654" spans="1:15">
      <c r="A654" s="6">
        <v>40903</v>
      </c>
      <c r="B654" s="8"/>
      <c r="C654" s="8"/>
      <c r="D654" s="8"/>
      <c r="E654" s="9"/>
      <c r="F654" s="9"/>
      <c r="G654" s="9"/>
      <c r="H654" s="10"/>
      <c r="I654" s="10"/>
      <c r="J654" s="19"/>
      <c r="N654" s="26" t="e">
        <f t="shared" si="32"/>
        <v>#N/A</v>
      </c>
      <c r="O654" s="26" t="e">
        <f t="shared" si="33"/>
        <v>#N/A</v>
      </c>
    </row>
    <row r="655" spans="1:15">
      <c r="A655" s="6">
        <v>40904</v>
      </c>
      <c r="B655" s="8"/>
      <c r="C655" s="8"/>
      <c r="D655" s="8"/>
      <c r="E655" s="9"/>
      <c r="F655" s="9"/>
      <c r="G655" s="9"/>
      <c r="H655" s="10"/>
      <c r="I655" s="10"/>
      <c r="J655" s="19"/>
      <c r="N655" s="26" t="e">
        <f t="shared" si="32"/>
        <v>#N/A</v>
      </c>
      <c r="O655" s="26" t="e">
        <f t="shared" si="33"/>
        <v>#N/A</v>
      </c>
    </row>
    <row r="656" spans="1:15">
      <c r="A656" s="6">
        <v>40905</v>
      </c>
      <c r="B656" s="8"/>
      <c r="C656" s="8"/>
      <c r="D656" s="8"/>
      <c r="E656" s="9"/>
      <c r="F656" s="9"/>
      <c r="G656" s="9"/>
      <c r="H656" s="10"/>
      <c r="I656" s="10"/>
      <c r="J656" s="19"/>
      <c r="N656" s="26" t="e">
        <f t="shared" si="32"/>
        <v>#N/A</v>
      </c>
      <c r="O656" s="26" t="e">
        <f t="shared" si="33"/>
        <v>#N/A</v>
      </c>
    </row>
    <row r="657" spans="1:15">
      <c r="A657" s="6">
        <v>40906</v>
      </c>
      <c r="B657" s="8"/>
      <c r="C657" s="8"/>
      <c r="D657" s="8"/>
      <c r="E657" s="9"/>
      <c r="F657" s="9"/>
      <c r="G657" s="9"/>
      <c r="H657" s="10"/>
      <c r="I657" s="10"/>
      <c r="J657" s="19"/>
      <c r="N657" s="26" t="e">
        <f t="shared" ref="N657:N665" si="34">IF(B657="",#N/A,AVERAGE(B657:D657))</f>
        <v>#N/A</v>
      </c>
      <c r="O657" s="26" t="e">
        <f t="shared" ref="O657:O665" si="35">IF(E657="",#N/A,AVERAGE(E657:G657))</f>
        <v>#N/A</v>
      </c>
    </row>
    <row r="658" spans="1:15">
      <c r="A658" s="6">
        <v>40907</v>
      </c>
      <c r="B658" s="8"/>
      <c r="C658" s="8"/>
      <c r="D658" s="8"/>
      <c r="E658" s="9"/>
      <c r="F658" s="9"/>
      <c r="G658" s="9"/>
      <c r="H658" s="10"/>
      <c r="I658" s="10"/>
      <c r="J658" s="19"/>
      <c r="N658" s="26" t="e">
        <f t="shared" si="34"/>
        <v>#N/A</v>
      </c>
      <c r="O658" s="26" t="e">
        <f t="shared" si="35"/>
        <v>#N/A</v>
      </c>
    </row>
    <row r="659" spans="1:15">
      <c r="A659" s="6">
        <v>40908</v>
      </c>
      <c r="B659" s="8"/>
      <c r="C659" s="8"/>
      <c r="D659" s="8"/>
      <c r="E659" s="9"/>
      <c r="F659" s="9"/>
      <c r="G659" s="9"/>
      <c r="H659" s="10"/>
      <c r="I659" s="10"/>
      <c r="J659" s="19"/>
      <c r="N659" s="26" t="e">
        <f t="shared" si="34"/>
        <v>#N/A</v>
      </c>
      <c r="O659" s="26" t="e">
        <f t="shared" si="35"/>
        <v>#N/A</v>
      </c>
    </row>
    <row r="660" spans="1:15">
      <c r="A660" s="6">
        <v>40909</v>
      </c>
      <c r="B660" s="8"/>
      <c r="C660" s="8"/>
      <c r="D660" s="8"/>
      <c r="E660" s="9"/>
      <c r="F660" s="9"/>
      <c r="G660" s="9"/>
      <c r="H660" s="10"/>
      <c r="I660" s="10"/>
      <c r="J660" s="19"/>
      <c r="N660" s="26" t="e">
        <f t="shared" si="34"/>
        <v>#N/A</v>
      </c>
      <c r="O660" s="26" t="e">
        <f t="shared" si="35"/>
        <v>#N/A</v>
      </c>
    </row>
    <row r="661" spans="1:15">
      <c r="A661" s="6">
        <v>40910</v>
      </c>
      <c r="B661" s="8"/>
      <c r="C661" s="8"/>
      <c r="D661" s="8"/>
      <c r="E661" s="9"/>
      <c r="F661" s="9"/>
      <c r="G661" s="9"/>
      <c r="H661" s="10"/>
      <c r="I661" s="10"/>
      <c r="J661" s="19"/>
      <c r="N661" s="26" t="e">
        <f t="shared" si="34"/>
        <v>#N/A</v>
      </c>
      <c r="O661" s="26" t="e">
        <f t="shared" si="35"/>
        <v>#N/A</v>
      </c>
    </row>
    <row r="662" spans="1:15">
      <c r="A662" s="6">
        <v>40911</v>
      </c>
      <c r="B662" s="8"/>
      <c r="C662" s="8"/>
      <c r="D662" s="8"/>
      <c r="E662" s="9"/>
      <c r="F662" s="9"/>
      <c r="G662" s="9"/>
      <c r="H662" s="10"/>
      <c r="I662" s="10"/>
      <c r="J662" s="19"/>
      <c r="N662" s="26" t="e">
        <f t="shared" si="34"/>
        <v>#N/A</v>
      </c>
      <c r="O662" s="26" t="e">
        <f t="shared" si="35"/>
        <v>#N/A</v>
      </c>
    </row>
    <row r="663" spans="1:15">
      <c r="A663" s="6">
        <v>40912</v>
      </c>
      <c r="B663" s="8"/>
      <c r="C663" s="8"/>
      <c r="D663" s="8"/>
      <c r="E663" s="9"/>
      <c r="F663" s="9"/>
      <c r="G663" s="9"/>
      <c r="H663" s="10"/>
      <c r="I663" s="10"/>
      <c r="J663" s="19"/>
      <c r="N663" s="26" t="e">
        <f t="shared" si="34"/>
        <v>#N/A</v>
      </c>
      <c r="O663" s="26" t="e">
        <f t="shared" si="35"/>
        <v>#N/A</v>
      </c>
    </row>
    <row r="664" spans="1:15">
      <c r="A664" s="6">
        <v>40913</v>
      </c>
      <c r="B664" s="8"/>
      <c r="C664" s="8"/>
      <c r="D664" s="8"/>
      <c r="E664" s="9"/>
      <c r="F664" s="9"/>
      <c r="G664" s="9"/>
      <c r="H664" s="10"/>
      <c r="I664" s="10"/>
      <c r="J664" s="19"/>
      <c r="N664" s="26" t="e">
        <f t="shared" si="34"/>
        <v>#N/A</v>
      </c>
      <c r="O664" s="26" t="e">
        <f t="shared" si="35"/>
        <v>#N/A</v>
      </c>
    </row>
    <row r="665" spans="1:15">
      <c r="A665" s="6">
        <v>40914</v>
      </c>
      <c r="B665" s="8"/>
      <c r="C665" s="8"/>
      <c r="D665" s="8"/>
      <c r="E665" s="9"/>
      <c r="F665" s="9"/>
      <c r="G665" s="9"/>
      <c r="H665" s="10"/>
      <c r="I665" s="10"/>
      <c r="J665" s="19"/>
      <c r="N665" s="26" t="e">
        <f t="shared" si="34"/>
        <v>#N/A</v>
      </c>
      <c r="O665" s="26" t="e">
        <f t="shared" si="35"/>
        <v>#N/A</v>
      </c>
    </row>
  </sheetData>
  <autoFilter ref="A19:O51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48</v>
      </c>
      <c r="C1" s="7" t="s">
        <v>49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82</v>
      </c>
    </row>
  </sheetData>
  <autoFilter ref="A1:AB1">
    <sortState ref="A2:AC12">
      <sortCondition ref="A1:A12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Daily Data</vt:lpstr>
      <vt:lpstr>BP, Pulse &amp; Temp</vt:lpstr>
      <vt:lpstr>Tests</vt:lpstr>
      <vt:lpstr>2015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2015-12-06T09:50:53Z</dcterms:modified>
</cp:coreProperties>
</file>