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-30920" yWindow="-1000" windowWidth="35280" windowHeight="22260"/>
  </bookViews>
  <sheets>
    <sheet name="data" sheetId="1" r:id="rId1"/>
    <sheet name="Graph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<sst xmlns="http://schemas.openxmlformats.org/spreadsheetml/2006/main" count="70" uniqueCount="28">
  <si>
    <t>HPLC A</t>
  </si>
  <si>
    <t>HPLC B</t>
  </si>
  <si>
    <t>Verical Low 1</t>
  </si>
  <si>
    <t>Verical Low 2</t>
  </si>
  <si>
    <t>Verical Low 3</t>
  </si>
  <si>
    <t>Verical Low 4</t>
  </si>
  <si>
    <t>Verical Low 5</t>
  </si>
  <si>
    <t>Verical 1</t>
  </si>
  <si>
    <t>Verical 2</t>
  </si>
  <si>
    <t>Verical 3</t>
  </si>
  <si>
    <t>Verical 4</t>
  </si>
  <si>
    <t>Verical 5</t>
  </si>
  <si>
    <t>Mean</t>
  </si>
  <si>
    <t>Diff</t>
  </si>
  <si>
    <t>Density</t>
  </si>
  <si>
    <t>Units</t>
  </si>
  <si>
    <t>g/100g</t>
  </si>
  <si>
    <t>g/100mL</t>
  </si>
  <si>
    <t>g/mL</t>
  </si>
  <si>
    <t>HPLC</t>
  </si>
  <si>
    <t>LACT01 1A</t>
  </si>
  <si>
    <t>LACT01 1B</t>
  </si>
  <si>
    <t>LACT01 2A</t>
  </si>
  <si>
    <t>LACT01 2B</t>
  </si>
  <si>
    <t>LACT01_1</t>
  </si>
  <si>
    <t>LACT01_2</t>
  </si>
  <si>
    <t>Plotting mean results:</t>
  </si>
  <si>
    <t>Milk (0403)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</si>
</sst>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0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Titration vs HPLC Lactose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Graph!$C$18</c:f>
              <c:strCache>
                <c:ptCount val="1"/>
                <c:pt idx="0">
                  <c:v>LACT01_1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Graph!$B$19:$B$28</c:f>
              <c:numCache>
                <c:formatCode>0.00</c:formatCode>
                <c:ptCount val="10"/>
                <c:pt idx="0">
                  <c:v>5.93217</c:v>
                </c:pt>
                <c:pt idx="1">
                  <c:v>6.47082</c:v>
                </c:pt>
                <c:pt idx="2">
                  <c:v>5.48492</c:v>
                </c:pt>
                <c:pt idx="3">
                  <c:v>4.78114</c:v>
                </c:pt>
                <c:pt idx="4">
                  <c:v>5.407755</c:v>
                </c:pt>
                <c:pt idx="5">
                  <c:v>4.27232</c:v>
                </c:pt>
                <c:pt idx="6">
                  <c:v>4.61058</c:v>
                </c:pt>
                <c:pt idx="7">
                  <c:v>4.688820000000001</c:v>
                </c:pt>
                <c:pt idx="8">
                  <c:v>5.07275</c:v>
                </c:pt>
                <c:pt idx="9">
                  <c:v>5.51088</c:v>
                </c:pt>
              </c:numCache>
            </c:numRef>
          </c:xVal>
          <c:yVal>
            <c:numRef>
              <c:f>Graph!$C$19:$C$28</c:f>
              <c:numCache>
                <c:formatCode>0.00</c:formatCode>
                <c:ptCount val="10"/>
                <c:pt idx="0">
                  <c:v>5.945</c:v>
                </c:pt>
                <c:pt idx="1">
                  <c:v>6.49</c:v>
                </c:pt>
                <c:pt idx="2">
                  <c:v>5.495</c:v>
                </c:pt>
                <c:pt idx="3">
                  <c:v>4.825</c:v>
                </c:pt>
                <c:pt idx="4">
                  <c:v>5.455</c:v>
                </c:pt>
                <c:pt idx="5">
                  <c:v>4.56</c:v>
                </c:pt>
                <c:pt idx="6">
                  <c:v>4.785</c:v>
                </c:pt>
                <c:pt idx="7">
                  <c:v>4.91</c:v>
                </c:pt>
                <c:pt idx="8">
                  <c:v>5.285</c:v>
                </c:pt>
                <c:pt idx="9">
                  <c:v>5.625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Graph!$D$18</c:f>
              <c:strCache>
                <c:ptCount val="1"/>
                <c:pt idx="0">
                  <c:v>LACT01_2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Graph!$B$19:$B$28</c:f>
              <c:numCache>
                <c:formatCode>0.00</c:formatCode>
                <c:ptCount val="10"/>
                <c:pt idx="0">
                  <c:v>5.93217</c:v>
                </c:pt>
                <c:pt idx="1">
                  <c:v>6.47082</c:v>
                </c:pt>
                <c:pt idx="2">
                  <c:v>5.48492</c:v>
                </c:pt>
                <c:pt idx="3">
                  <c:v>4.78114</c:v>
                </c:pt>
                <c:pt idx="4">
                  <c:v>5.407755</c:v>
                </c:pt>
                <c:pt idx="5">
                  <c:v>4.27232</c:v>
                </c:pt>
                <c:pt idx="6">
                  <c:v>4.61058</c:v>
                </c:pt>
                <c:pt idx="7">
                  <c:v>4.688820000000001</c:v>
                </c:pt>
                <c:pt idx="8">
                  <c:v>5.07275</c:v>
                </c:pt>
                <c:pt idx="9">
                  <c:v>5.51088</c:v>
                </c:pt>
              </c:numCache>
            </c:numRef>
          </c:xVal>
          <c:yVal>
            <c:numRef>
              <c:f>Graph!$D$19:$D$28</c:f>
              <c:numCache>
                <c:formatCode>0.00</c:formatCode>
                <c:ptCount val="10"/>
                <c:pt idx="0">
                  <c:v>6.140000000000001</c:v>
                </c:pt>
                <c:pt idx="1">
                  <c:v>6.73</c:v>
                </c:pt>
                <c:pt idx="2">
                  <c:v>5.615</c:v>
                </c:pt>
                <c:pt idx="3">
                  <c:v>4.975</c:v>
                </c:pt>
                <c:pt idx="4">
                  <c:v>5.6</c:v>
                </c:pt>
                <c:pt idx="5">
                  <c:v>4.38</c:v>
                </c:pt>
                <c:pt idx="6">
                  <c:v>4.625</c:v>
                </c:pt>
                <c:pt idx="7">
                  <c:v>4.775</c:v>
                </c:pt>
                <c:pt idx="8">
                  <c:v>5.165</c:v>
                </c:pt>
                <c:pt idx="9">
                  <c:v>5.495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79720"/>
        <c:axId val="-2092075992"/>
      </c:scatterChart>
      <c:valAx>
        <c:axId val="-2092079720"/>
        <c:scaling>
          <c:orientation val="minMax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75992"/>
        <c:crosses val="autoZero"/>
        <c:crossBetween val="midCat"/>
      </c:valAx>
      <c:valAx>
        <c:axId val="-2092075992"/>
        <c:scaling>
          <c:orientation val="minMax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7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700086</xdr:colOff>
      <xdr:row>13</xdr:row>
      <xdr:rowOff>123825</xdr:rowOff>
    </xdr:from>
    <xdr:to>
      <xdr:col>11</xdr:col>
      <xdr:colOff>28574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25" zoomScaleNormal="125" zoomScalePageLayoutView="125" workbookViewId="0">
      <selection activeCell="G4" sqref="G4"/>
    </sheetView>
  </sheetViews>
  <sheetFormatPr baseColWidth="10" defaultColWidth="14.1640625" defaultRowHeight="14" x14ac:dyDescent="0"/>
  <cols>
    <col min="1" max="2" width="31" style="1" customWidth="1"/>
    <col min="3" max="16384" width="14.1640625" style="1"/>
  </cols>
  <sheetData>
    <row r="1" spans="1:8">
      <c r="A1" s="1" t="s">
        <v>27</v>
      </c>
      <c r="B1" s="1" t="s">
        <v>14</v>
      </c>
      <c r="C1" s="1" t="s">
        <v>0</v>
      </c>
      <c r="D1" s="1" t="s">
        <v>1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>
      <c r="A2" s="1" t="s">
        <v>2</v>
      </c>
      <c r="B2" s="1">
        <v>1.038</v>
      </c>
      <c r="C2" s="1">
        <v>5.7</v>
      </c>
      <c r="D2" s="1">
        <v>5.73</v>
      </c>
      <c r="E2" s="1">
        <v>5.94</v>
      </c>
      <c r="F2" s="1">
        <v>5.95</v>
      </c>
      <c r="G2" s="1">
        <v>6.16</v>
      </c>
      <c r="H2" s="1">
        <v>6.12</v>
      </c>
    </row>
    <row r="3" spans="1:8">
      <c r="A3" s="1" t="s">
        <v>3</v>
      </c>
      <c r="B3" s="1">
        <v>1.042</v>
      </c>
      <c r="C3" s="1">
        <v>6.18</v>
      </c>
      <c r="D3" s="1">
        <v>6.24</v>
      </c>
      <c r="E3" s="1">
        <v>6.49</v>
      </c>
      <c r="F3" s="1">
        <v>6.49</v>
      </c>
      <c r="G3" s="1">
        <v>6.72</v>
      </c>
      <c r="H3" s="1">
        <v>6.74</v>
      </c>
    </row>
    <row r="4" spans="1:8">
      <c r="A4" s="1" t="s">
        <v>4</v>
      </c>
      <c r="B4" s="1">
        <v>1.0309999999999999</v>
      </c>
      <c r="C4" s="1">
        <v>5.28</v>
      </c>
      <c r="D4" s="1">
        <v>5.36</v>
      </c>
      <c r="E4" s="1">
        <v>5.5</v>
      </c>
      <c r="F4" s="1">
        <v>5.49</v>
      </c>
      <c r="G4" s="1">
        <v>5.62</v>
      </c>
      <c r="H4" s="1">
        <v>5.61</v>
      </c>
    </row>
    <row r="5" spans="1:8">
      <c r="A5" s="1" t="s">
        <v>5</v>
      </c>
      <c r="B5" s="1">
        <v>1.036</v>
      </c>
      <c r="C5" s="1">
        <v>4.58</v>
      </c>
      <c r="D5" s="1">
        <v>4.6500000000000004</v>
      </c>
      <c r="E5" s="1">
        <v>4.83</v>
      </c>
      <c r="F5" s="1">
        <v>4.82</v>
      </c>
      <c r="G5" s="1">
        <v>4.9800000000000004</v>
      </c>
      <c r="H5" s="1">
        <v>4.97</v>
      </c>
    </row>
    <row r="6" spans="1:8">
      <c r="A6" s="1" t="s">
        <v>6</v>
      </c>
      <c r="B6" s="1">
        <v>1.0329999999999999</v>
      </c>
      <c r="C6" s="1">
        <v>5.19</v>
      </c>
      <c r="D6" s="1">
        <v>5.28</v>
      </c>
      <c r="E6" s="1">
        <v>5.46</v>
      </c>
      <c r="F6" s="1">
        <v>5.45</v>
      </c>
      <c r="G6" s="1">
        <v>5.59</v>
      </c>
      <c r="H6" s="1">
        <v>5.61</v>
      </c>
    </row>
    <row r="7" spans="1:8">
      <c r="A7" s="1" t="s">
        <v>7</v>
      </c>
      <c r="B7" s="1">
        <v>1.0269999999999999</v>
      </c>
      <c r="C7" s="1">
        <v>4.17</v>
      </c>
      <c r="D7" s="1">
        <v>4.1500000000000004</v>
      </c>
      <c r="E7" s="1">
        <v>4.5599999999999996</v>
      </c>
      <c r="F7" s="1">
        <v>4.5599999999999996</v>
      </c>
      <c r="G7" s="1">
        <v>4.3899999999999997</v>
      </c>
      <c r="H7" s="1">
        <v>4.37</v>
      </c>
    </row>
    <row r="8" spans="1:8">
      <c r="A8" s="1" t="s">
        <v>8</v>
      </c>
      <c r="B8" s="1">
        <v>1.028</v>
      </c>
      <c r="C8" s="1">
        <v>4.47</v>
      </c>
      <c r="D8" s="1">
        <v>4.5</v>
      </c>
      <c r="E8" s="1">
        <v>4.79</v>
      </c>
      <c r="F8" s="1">
        <v>4.78</v>
      </c>
      <c r="G8" s="1">
        <v>4.63</v>
      </c>
      <c r="H8" s="1">
        <v>4.62</v>
      </c>
    </row>
    <row r="9" spans="1:8">
      <c r="A9" s="1" t="s">
        <v>9</v>
      </c>
      <c r="B9" s="1">
        <v>1.026</v>
      </c>
      <c r="C9" s="1">
        <v>4.6100000000000003</v>
      </c>
      <c r="D9" s="1">
        <v>4.53</v>
      </c>
      <c r="E9" s="1">
        <v>4.9000000000000004</v>
      </c>
      <c r="F9" s="1">
        <v>4.92</v>
      </c>
      <c r="G9" s="1">
        <v>4.76</v>
      </c>
      <c r="H9" s="1">
        <v>4.79</v>
      </c>
    </row>
    <row r="10" spans="1:8">
      <c r="A10" s="1" t="s">
        <v>10</v>
      </c>
      <c r="B10" s="1">
        <v>1.03</v>
      </c>
      <c r="C10" s="1">
        <v>4.88</v>
      </c>
      <c r="D10" s="1">
        <v>4.97</v>
      </c>
      <c r="E10" s="1">
        <v>5.28</v>
      </c>
      <c r="F10" s="1">
        <v>5.29</v>
      </c>
      <c r="G10" s="1">
        <v>5.17</v>
      </c>
      <c r="H10" s="1">
        <v>5.16</v>
      </c>
    </row>
    <row r="11" spans="1:8">
      <c r="A11" s="1" t="s">
        <v>11</v>
      </c>
      <c r="B11" s="1">
        <v>1.032</v>
      </c>
      <c r="C11" s="1">
        <v>5.36</v>
      </c>
      <c r="D11" s="1">
        <v>5.32</v>
      </c>
      <c r="E11" s="1">
        <v>5.62</v>
      </c>
      <c r="F11" s="1">
        <v>5.63</v>
      </c>
      <c r="G11" s="1">
        <v>5.5</v>
      </c>
      <c r="H11" s="1">
        <v>5.49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3" sqref="B3:B12"/>
    </sheetView>
  </sheetViews>
  <sheetFormatPr baseColWidth="10" defaultColWidth="14.1640625" defaultRowHeight="14" x14ac:dyDescent="0"/>
  <cols>
    <col min="1" max="1" width="31" style="6" customWidth="1"/>
    <col min="2" max="2" width="14.6640625" style="6" customWidth="1"/>
    <col min="3" max="4" width="14.1640625" style="6"/>
    <col min="5" max="6" width="14.1640625" style="12"/>
    <col min="7" max="16384" width="14.1640625" style="6"/>
  </cols>
  <sheetData>
    <row r="1" spans="1:15" s="11" customFormat="1">
      <c r="A1" s="11" t="s">
        <v>27</v>
      </c>
      <c r="B1" s="11" t="s">
        <v>14</v>
      </c>
      <c r="C1" s="2" t="s">
        <v>0</v>
      </c>
      <c r="D1" s="3" t="s">
        <v>1</v>
      </c>
      <c r="E1" s="20" t="s">
        <v>12</v>
      </c>
      <c r="F1" s="14" t="s">
        <v>13</v>
      </c>
      <c r="G1" s="2" t="s">
        <v>20</v>
      </c>
      <c r="H1" s="3" t="s">
        <v>21</v>
      </c>
      <c r="I1" s="23" t="s">
        <v>12</v>
      </c>
      <c r="J1" s="4" t="s">
        <v>13</v>
      </c>
      <c r="K1" s="2" t="s">
        <v>22</v>
      </c>
      <c r="L1" s="3" t="s">
        <v>23</v>
      </c>
      <c r="M1" s="23" t="s">
        <v>12</v>
      </c>
      <c r="N1" s="4" t="s">
        <v>13</v>
      </c>
    </row>
    <row r="2" spans="1:15" s="13" customFormat="1">
      <c r="A2" s="26" t="s">
        <v>15</v>
      </c>
      <c r="B2" s="13" t="s">
        <v>18</v>
      </c>
      <c r="C2" s="15" t="s">
        <v>16</v>
      </c>
      <c r="D2" s="13" t="s">
        <v>16</v>
      </c>
      <c r="E2" s="21" t="s">
        <v>17</v>
      </c>
      <c r="F2" s="16" t="s">
        <v>17</v>
      </c>
      <c r="G2" s="15" t="s">
        <v>17</v>
      </c>
      <c r="H2" s="13" t="s">
        <v>17</v>
      </c>
      <c r="I2" s="24" t="s">
        <v>17</v>
      </c>
      <c r="J2" s="19" t="s">
        <v>17</v>
      </c>
      <c r="K2" s="15" t="s">
        <v>17</v>
      </c>
      <c r="L2" s="13" t="s">
        <v>17</v>
      </c>
      <c r="M2" s="24" t="s">
        <v>17</v>
      </c>
      <c r="N2" s="19" t="s">
        <v>17</v>
      </c>
    </row>
    <row r="3" spans="1:15">
      <c r="A3" s="6" t="s">
        <v>2</v>
      </c>
      <c r="B3" s="6">
        <v>1.038</v>
      </c>
      <c r="C3" s="5">
        <v>5.7</v>
      </c>
      <c r="D3" s="6">
        <v>5.73</v>
      </c>
      <c r="E3" s="21">
        <f>AVERAGE(C3:D3)*B3</f>
        <v>5.9321700000000002</v>
      </c>
      <c r="F3" s="17">
        <f>D3*B3-C3*B3</f>
        <v>3.1139999999999723E-2</v>
      </c>
      <c r="G3" s="5">
        <v>5.94</v>
      </c>
      <c r="H3" s="6">
        <v>5.95</v>
      </c>
      <c r="I3" s="24">
        <f>AVERAGE(G3:H3)</f>
        <v>5.9450000000000003</v>
      </c>
      <c r="J3" s="7">
        <f>H3-G3</f>
        <v>9.9999999999997868E-3</v>
      </c>
      <c r="K3" s="5">
        <v>6.16</v>
      </c>
      <c r="L3" s="6">
        <v>6.12</v>
      </c>
      <c r="M3" s="24">
        <f>AVERAGE(K3:L3)</f>
        <v>6.1400000000000006</v>
      </c>
      <c r="N3" s="7">
        <f>L3-K3</f>
        <v>-4.0000000000000036E-2</v>
      </c>
      <c r="O3" s="12"/>
    </row>
    <row r="4" spans="1:15">
      <c r="A4" s="6" t="s">
        <v>3</v>
      </c>
      <c r="B4" s="6">
        <v>1.042</v>
      </c>
      <c r="C4" s="5">
        <v>6.18</v>
      </c>
      <c r="D4" s="6">
        <v>6.24</v>
      </c>
      <c r="E4" s="21">
        <f t="shared" ref="E4:E12" si="0">AVERAGE(C4:D4)*B4</f>
        <v>6.4708199999999998</v>
      </c>
      <c r="F4" s="17">
        <f t="shared" ref="F4:F12" si="1">D4*B4-C4*B4</f>
        <v>6.2520000000000131E-2</v>
      </c>
      <c r="G4" s="5">
        <v>6.49</v>
      </c>
      <c r="H4" s="6">
        <v>6.49</v>
      </c>
      <c r="I4" s="24">
        <f t="shared" ref="I4:I12" si="2">AVERAGE(G4:H4)</f>
        <v>6.49</v>
      </c>
      <c r="J4" s="7">
        <f t="shared" ref="J4:J12" si="3">H4-G4</f>
        <v>0</v>
      </c>
      <c r="K4" s="5">
        <v>6.72</v>
      </c>
      <c r="L4" s="6">
        <v>6.74</v>
      </c>
      <c r="M4" s="24">
        <f t="shared" ref="M4:M12" si="4">AVERAGE(K4:L4)</f>
        <v>6.73</v>
      </c>
      <c r="N4" s="7">
        <f t="shared" ref="N4:N12" si="5">L4-K4</f>
        <v>2.0000000000000462E-2</v>
      </c>
      <c r="O4" s="12"/>
    </row>
    <row r="5" spans="1:15">
      <c r="A5" s="6" t="s">
        <v>4</v>
      </c>
      <c r="B5" s="6">
        <v>1.0309999999999999</v>
      </c>
      <c r="C5" s="5">
        <v>5.28</v>
      </c>
      <c r="D5" s="6">
        <v>5.36</v>
      </c>
      <c r="E5" s="21">
        <f t="shared" si="0"/>
        <v>5.4849199999999998</v>
      </c>
      <c r="F5" s="17">
        <f t="shared" si="1"/>
        <v>8.2480000000000331E-2</v>
      </c>
      <c r="G5" s="5">
        <v>5.5</v>
      </c>
      <c r="H5" s="6">
        <v>5.49</v>
      </c>
      <c r="I5" s="24">
        <f t="shared" si="2"/>
        <v>5.4950000000000001</v>
      </c>
      <c r="J5" s="7">
        <f t="shared" si="3"/>
        <v>-9.9999999999997868E-3</v>
      </c>
      <c r="K5" s="5">
        <v>5.62</v>
      </c>
      <c r="L5" s="6">
        <v>5.61</v>
      </c>
      <c r="M5" s="24">
        <f t="shared" si="4"/>
        <v>5.6150000000000002</v>
      </c>
      <c r="N5" s="7">
        <f t="shared" si="5"/>
        <v>-9.9999999999997868E-3</v>
      </c>
      <c r="O5" s="12"/>
    </row>
    <row r="6" spans="1:15">
      <c r="A6" s="6" t="s">
        <v>5</v>
      </c>
      <c r="B6" s="6">
        <v>1.036</v>
      </c>
      <c r="C6" s="5">
        <v>4.58</v>
      </c>
      <c r="D6" s="6">
        <v>4.6500000000000004</v>
      </c>
      <c r="E6" s="21">
        <f t="shared" si="0"/>
        <v>4.7811400000000006</v>
      </c>
      <c r="F6" s="17">
        <f t="shared" si="1"/>
        <v>7.2519999999999918E-2</v>
      </c>
      <c r="G6" s="5">
        <v>4.83</v>
      </c>
      <c r="H6" s="6">
        <v>4.82</v>
      </c>
      <c r="I6" s="24">
        <f t="shared" si="2"/>
        <v>4.8250000000000002</v>
      </c>
      <c r="J6" s="7">
        <f t="shared" si="3"/>
        <v>-9.9999999999997868E-3</v>
      </c>
      <c r="K6" s="5">
        <v>4.9800000000000004</v>
      </c>
      <c r="L6" s="6">
        <v>4.97</v>
      </c>
      <c r="M6" s="24">
        <f t="shared" si="4"/>
        <v>4.9749999999999996</v>
      </c>
      <c r="N6" s="7">
        <f t="shared" si="5"/>
        <v>-1.0000000000000675E-2</v>
      </c>
      <c r="O6" s="12"/>
    </row>
    <row r="7" spans="1:15">
      <c r="A7" s="6" t="s">
        <v>6</v>
      </c>
      <c r="B7" s="6">
        <v>1.0329999999999999</v>
      </c>
      <c r="C7" s="5">
        <v>5.19</v>
      </c>
      <c r="D7" s="6">
        <v>5.28</v>
      </c>
      <c r="E7" s="21">
        <f t="shared" si="0"/>
        <v>5.4077549999999999</v>
      </c>
      <c r="F7" s="17">
        <f t="shared" si="1"/>
        <v>9.2969999999999331E-2</v>
      </c>
      <c r="G7" s="5">
        <v>5.46</v>
      </c>
      <c r="H7" s="6">
        <v>5.45</v>
      </c>
      <c r="I7" s="24">
        <f t="shared" si="2"/>
        <v>5.4550000000000001</v>
      </c>
      <c r="J7" s="7">
        <f t="shared" si="3"/>
        <v>-9.9999999999997868E-3</v>
      </c>
      <c r="K7" s="5">
        <v>5.59</v>
      </c>
      <c r="L7" s="6">
        <v>5.61</v>
      </c>
      <c r="M7" s="24">
        <f t="shared" si="4"/>
        <v>5.6</v>
      </c>
      <c r="N7" s="7">
        <f t="shared" si="5"/>
        <v>2.0000000000000462E-2</v>
      </c>
      <c r="O7" s="12"/>
    </row>
    <row r="8" spans="1:15">
      <c r="A8" s="6" t="s">
        <v>7</v>
      </c>
      <c r="B8" s="6">
        <v>1.0269999999999999</v>
      </c>
      <c r="C8" s="5">
        <v>4.17</v>
      </c>
      <c r="D8" s="6">
        <v>4.1500000000000004</v>
      </c>
      <c r="E8" s="21">
        <f t="shared" si="0"/>
        <v>4.2723199999999997</v>
      </c>
      <c r="F8" s="17">
        <f t="shared" si="1"/>
        <v>-2.0539999999999559E-2</v>
      </c>
      <c r="G8" s="5">
        <v>4.5599999999999996</v>
      </c>
      <c r="H8" s="6">
        <v>4.5599999999999996</v>
      </c>
      <c r="I8" s="24">
        <f t="shared" si="2"/>
        <v>4.5599999999999996</v>
      </c>
      <c r="J8" s="7">
        <f t="shared" si="3"/>
        <v>0</v>
      </c>
      <c r="K8" s="5">
        <v>4.3899999999999997</v>
      </c>
      <c r="L8" s="6">
        <v>4.37</v>
      </c>
      <c r="M8" s="24">
        <f t="shared" si="4"/>
        <v>4.38</v>
      </c>
      <c r="N8" s="7">
        <f t="shared" si="5"/>
        <v>-1.9999999999999574E-2</v>
      </c>
      <c r="O8" s="12"/>
    </row>
    <row r="9" spans="1:15">
      <c r="A9" s="6" t="s">
        <v>8</v>
      </c>
      <c r="B9" s="6">
        <v>1.028</v>
      </c>
      <c r="C9" s="5">
        <v>4.47</v>
      </c>
      <c r="D9" s="6">
        <v>4.5</v>
      </c>
      <c r="E9" s="21">
        <f t="shared" si="0"/>
        <v>4.6105799999999997</v>
      </c>
      <c r="F9" s="17">
        <f t="shared" si="1"/>
        <v>3.0840000000000423E-2</v>
      </c>
      <c r="G9" s="5">
        <v>4.79</v>
      </c>
      <c r="H9" s="6">
        <v>4.78</v>
      </c>
      <c r="I9" s="24">
        <f t="shared" si="2"/>
        <v>4.7850000000000001</v>
      </c>
      <c r="J9" s="7">
        <f t="shared" si="3"/>
        <v>-9.9999999999997868E-3</v>
      </c>
      <c r="K9" s="5">
        <v>4.63</v>
      </c>
      <c r="L9" s="6">
        <v>4.62</v>
      </c>
      <c r="M9" s="24">
        <f t="shared" si="4"/>
        <v>4.625</v>
      </c>
      <c r="N9" s="7">
        <f t="shared" si="5"/>
        <v>-9.9999999999997868E-3</v>
      </c>
      <c r="O9" s="12"/>
    </row>
    <row r="10" spans="1:15">
      <c r="A10" s="6" t="s">
        <v>9</v>
      </c>
      <c r="B10" s="6">
        <v>1.026</v>
      </c>
      <c r="C10" s="5">
        <v>4.6100000000000003</v>
      </c>
      <c r="D10" s="6">
        <v>4.53</v>
      </c>
      <c r="E10" s="21">
        <f t="shared" si="0"/>
        <v>4.6888200000000007</v>
      </c>
      <c r="F10" s="17">
        <f t="shared" si="1"/>
        <v>-8.2080000000000375E-2</v>
      </c>
      <c r="G10" s="5">
        <v>4.9000000000000004</v>
      </c>
      <c r="H10" s="6">
        <v>4.92</v>
      </c>
      <c r="I10" s="24">
        <f t="shared" si="2"/>
        <v>4.91</v>
      </c>
      <c r="J10" s="7">
        <f t="shared" si="3"/>
        <v>1.9999999999999574E-2</v>
      </c>
      <c r="K10" s="5">
        <v>4.76</v>
      </c>
      <c r="L10" s="6">
        <v>4.79</v>
      </c>
      <c r="M10" s="24">
        <f t="shared" si="4"/>
        <v>4.7750000000000004</v>
      </c>
      <c r="N10" s="7">
        <f t="shared" si="5"/>
        <v>3.0000000000000249E-2</v>
      </c>
      <c r="O10" s="12"/>
    </row>
    <row r="11" spans="1:15">
      <c r="A11" s="6" t="s">
        <v>10</v>
      </c>
      <c r="B11" s="6">
        <v>1.03</v>
      </c>
      <c r="C11" s="5">
        <v>4.88</v>
      </c>
      <c r="D11" s="6">
        <v>4.97</v>
      </c>
      <c r="E11" s="21">
        <f t="shared" si="0"/>
        <v>5.0727500000000001</v>
      </c>
      <c r="F11" s="17">
        <f t="shared" si="1"/>
        <v>9.2699999999999783E-2</v>
      </c>
      <c r="G11" s="5">
        <v>5.28</v>
      </c>
      <c r="H11" s="6">
        <v>5.29</v>
      </c>
      <c r="I11" s="24">
        <f t="shared" si="2"/>
        <v>5.2850000000000001</v>
      </c>
      <c r="J11" s="7">
        <f t="shared" si="3"/>
        <v>9.9999999999997868E-3</v>
      </c>
      <c r="K11" s="5">
        <v>5.17</v>
      </c>
      <c r="L11" s="6">
        <v>5.16</v>
      </c>
      <c r="M11" s="24">
        <f t="shared" si="4"/>
        <v>5.165</v>
      </c>
      <c r="N11" s="7">
        <f t="shared" si="5"/>
        <v>-9.9999999999997868E-3</v>
      </c>
      <c r="O11" s="12"/>
    </row>
    <row r="12" spans="1:15" ht="15" thickBot="1">
      <c r="A12" s="6" t="s">
        <v>11</v>
      </c>
      <c r="B12" s="6">
        <v>1.032</v>
      </c>
      <c r="C12" s="8">
        <v>5.36</v>
      </c>
      <c r="D12" s="9">
        <v>5.32</v>
      </c>
      <c r="E12" s="22">
        <f t="shared" si="0"/>
        <v>5.5108800000000002</v>
      </c>
      <c r="F12" s="18">
        <f t="shared" si="1"/>
        <v>-4.1280000000000427E-2</v>
      </c>
      <c r="G12" s="8">
        <v>5.62</v>
      </c>
      <c r="H12" s="9">
        <v>5.63</v>
      </c>
      <c r="I12" s="25">
        <f t="shared" si="2"/>
        <v>5.625</v>
      </c>
      <c r="J12" s="10">
        <f t="shared" si="3"/>
        <v>9.9999999999997868E-3</v>
      </c>
      <c r="K12" s="8">
        <v>5.5</v>
      </c>
      <c r="L12" s="9">
        <v>5.49</v>
      </c>
      <c r="M12" s="25">
        <f t="shared" si="4"/>
        <v>5.4950000000000001</v>
      </c>
      <c r="N12" s="10">
        <f t="shared" si="5"/>
        <v>-9.9999999999997868E-3</v>
      </c>
      <c r="O12" s="12"/>
    </row>
    <row r="16" spans="1:15">
      <c r="A16" s="6" t="s">
        <v>26</v>
      </c>
    </row>
    <row r="18" spans="1:4">
      <c r="B18" s="12" t="s">
        <v>19</v>
      </c>
      <c r="C18" s="12" t="s">
        <v>24</v>
      </c>
      <c r="D18" s="12" t="s">
        <v>25</v>
      </c>
    </row>
    <row r="19" spans="1:4">
      <c r="A19" s="6" t="s">
        <v>2</v>
      </c>
      <c r="B19" s="12">
        <v>5.9321700000000002</v>
      </c>
      <c r="C19" s="12">
        <v>5.9450000000000003</v>
      </c>
      <c r="D19" s="12">
        <v>6.1400000000000006</v>
      </c>
    </row>
    <row r="20" spans="1:4">
      <c r="A20" s="6" t="s">
        <v>3</v>
      </c>
      <c r="B20" s="12">
        <v>6.4708199999999998</v>
      </c>
      <c r="C20" s="12">
        <v>6.49</v>
      </c>
      <c r="D20" s="12">
        <v>6.73</v>
      </c>
    </row>
    <row r="21" spans="1:4">
      <c r="A21" s="6" t="s">
        <v>4</v>
      </c>
      <c r="B21" s="12">
        <v>5.4849199999999998</v>
      </c>
      <c r="C21" s="12">
        <v>5.4950000000000001</v>
      </c>
      <c r="D21" s="12">
        <v>5.6150000000000002</v>
      </c>
    </row>
    <row r="22" spans="1:4">
      <c r="A22" s="6" t="s">
        <v>5</v>
      </c>
      <c r="B22" s="12">
        <v>4.7811400000000006</v>
      </c>
      <c r="C22" s="12">
        <v>4.8250000000000002</v>
      </c>
      <c r="D22" s="12">
        <v>4.9749999999999996</v>
      </c>
    </row>
    <row r="23" spans="1:4">
      <c r="A23" s="6" t="s">
        <v>6</v>
      </c>
      <c r="B23" s="12">
        <v>5.4077549999999999</v>
      </c>
      <c r="C23" s="12">
        <v>5.4550000000000001</v>
      </c>
      <c r="D23" s="12">
        <v>5.6</v>
      </c>
    </row>
    <row r="24" spans="1:4">
      <c r="A24" s="6" t="s">
        <v>7</v>
      </c>
      <c r="B24" s="12">
        <v>4.2723199999999997</v>
      </c>
      <c r="C24" s="12">
        <v>4.5599999999999996</v>
      </c>
      <c r="D24" s="12">
        <v>4.38</v>
      </c>
    </row>
    <row r="25" spans="1:4">
      <c r="A25" s="6" t="s">
        <v>8</v>
      </c>
      <c r="B25" s="12">
        <v>4.6105799999999997</v>
      </c>
      <c r="C25" s="12">
        <v>4.7850000000000001</v>
      </c>
      <c r="D25" s="12">
        <v>4.625</v>
      </c>
    </row>
    <row r="26" spans="1:4">
      <c r="A26" s="6" t="s">
        <v>9</v>
      </c>
      <c r="B26" s="12">
        <v>4.6888200000000007</v>
      </c>
      <c r="C26" s="12">
        <v>4.91</v>
      </c>
      <c r="D26" s="12">
        <v>4.7750000000000004</v>
      </c>
    </row>
    <row r="27" spans="1:4">
      <c r="A27" s="6" t="s">
        <v>10</v>
      </c>
      <c r="B27" s="12">
        <v>5.0727500000000001</v>
      </c>
      <c r="C27" s="12">
        <v>5.2850000000000001</v>
      </c>
      <c r="D27" s="12">
        <v>5.165</v>
      </c>
    </row>
    <row r="28" spans="1:4">
      <c r="A28" s="6" t="s">
        <v>11</v>
      </c>
      <c r="B28" s="12">
        <v>5.5108800000000002</v>
      </c>
      <c r="C28" s="12">
        <v>5.625</v>
      </c>
      <c r="D28" s="12">
        <v>5.4950000000000001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2016-02-24T23:59:37Z</dcterms:created>
  <dcterms:modified xsi:type="dcterms:W3CDTF">2016-02-25T11:05:12Z</dcterms:modified>
</cp:coreProperties>
</file>