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E:\Repos\Entrepreneurship2024\"/>
    </mc:Choice>
  </mc:AlternateContent>
  <xr:revisionPtr revIDLastSave="0" documentId="13_ncr:1_{394BD907-36D4-4034-9D8B-ADC213F26DDB}"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1" l="1"/>
  <c r="F18" i="11"/>
  <c r="E18" i="11"/>
  <c r="E27" i="11"/>
  <c r="F23" i="11"/>
  <c r="F27" i="11" s="1"/>
  <c r="E23" i="11"/>
  <c r="H23" i="11" s="1"/>
  <c r="F21" i="11"/>
  <c r="E22" i="11" s="1"/>
  <c r="E20" i="11"/>
  <c r="H7" i="11"/>
  <c r="F20" i="11" l="1"/>
  <c r="H20" i="11"/>
  <c r="Q1" i="11"/>
  <c r="I5" i="11" l="1"/>
  <c r="H29" i="11"/>
  <c r="H28" i="11"/>
  <c r="H24" i="11"/>
  <c r="H19" i="11"/>
  <c r="H14" i="11"/>
  <c r="H8" i="11"/>
  <c r="F22" i="11" l="1"/>
  <c r="I6" i="11"/>
  <c r="H21" i="11" l="1"/>
  <c r="H27" i="11"/>
  <c r="F26" i="11"/>
  <c r="H25" i="11"/>
  <c r="J5" i="11"/>
  <c r="K5" i="11" s="1"/>
  <c r="L5" i="11" s="1"/>
  <c r="M5" i="11" s="1"/>
  <c r="N5" i="11" s="1"/>
  <c r="O5" i="11" s="1"/>
  <c r="P5" i="11" s="1"/>
  <c r="I4" i="11"/>
  <c r="H26" i="11" l="1"/>
  <c r="P4" i="11"/>
  <c r="Q5" i="11"/>
  <c r="R5" i="11" s="1"/>
  <c r="S5" i="11" s="1"/>
  <c r="T5" i="11" s="1"/>
  <c r="U5" i="11" s="1"/>
  <c r="V5" i="11" s="1"/>
  <c r="W5" i="11" s="1"/>
  <c r="J6" i="11"/>
  <c r="H22" i="11" l="1"/>
  <c r="W4" i="11"/>
  <c r="X5" i="11"/>
  <c r="Y5" i="11" s="1"/>
  <c r="Z5" i="11" s="1"/>
  <c r="AA5" i="11" s="1"/>
  <c r="AB5" i="11" s="1"/>
  <c r="AC5" i="11" s="1"/>
  <c r="AD5" i="11" s="1"/>
  <c r="K6" i="11"/>
  <c r="AE5" i="11" l="1"/>
  <c r="AF5" i="11" s="1"/>
  <c r="AG5" i="11" s="1"/>
  <c r="AH5" i="11" s="1"/>
  <c r="AI5" i="11" s="1"/>
  <c r="AJ5" i="11" s="1"/>
  <c r="AD4" i="11"/>
  <c r="L6" i="11"/>
  <c r="H9" i="11" l="1"/>
  <c r="AK5" i="11"/>
  <c r="AL5" i="11" s="1"/>
  <c r="AM5" i="11" s="1"/>
  <c r="AN5" i="11" s="1"/>
  <c r="AO5" i="11" s="1"/>
  <c r="AP5" i="11" s="1"/>
  <c r="AQ5" i="11" s="1"/>
  <c r="M6" i="11"/>
  <c r="H15" i="11" l="1"/>
  <c r="AR5" i="11"/>
  <c r="AS5" i="11" s="1"/>
  <c r="AK4" i="11"/>
  <c r="N6" i="11"/>
  <c r="H10" i="11" l="1"/>
  <c r="H16" i="11"/>
  <c r="AT5" i="11"/>
  <c r="AS6" i="11"/>
  <c r="AR4" i="11"/>
  <c r="O6" i="11"/>
  <c r="H17" i="11" l="1"/>
  <c r="H12" i="11"/>
  <c r="H11"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<sst xmlns="http://schemas.openxmlformats.org/spreadsheetml/2006/main" count="43" uniqueCount="43">
  <si>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</si>
  <si>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</si>
  <si>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</si>
  <si>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</si>
  <si>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</si>
  <si>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</si>
  <si>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</si>
  <si>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</si>
  <si>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</si>
  <si>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</si>
  <si>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</si>
  <si>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</si>
  <si>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</si>
  <si>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</si>
  <si>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</si>
  <si>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</si>
  <si>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</si>
  <si>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</si>
  <si>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Create schedule</t>
  </si>
  <si>
    <t>Develop budget</t>
  </si>
  <si>
    <t>Define scope</t>
  </si>
  <si>
    <t>Identify risks</t>
  </si>
  <si>
    <t>Provide updates</t>
  </si>
  <si>
    <t>Track expenses</t>
  </si>
  <si>
    <t>Project start:</t>
  </si>
  <si>
    <t>Display week:</t>
  </si>
  <si>
    <t>ASSIGNED TO</t>
  </si>
  <si>
    <t>Evaluation</t>
  </si>
  <si>
    <t>Gymbuddy</t>
  </si>
  <si>
    <t>Development</t>
  </si>
  <si>
    <t>Research</t>
  </si>
  <si>
    <t>Planning</t>
  </si>
  <si>
    <t>Group 51</t>
  </si>
  <si>
    <t>Developing</t>
  </si>
  <si>
    <t>Bug Fixing</t>
  </si>
  <si>
    <t>Monitor Sales</t>
  </si>
  <si>
    <t>Release v. 1.0</t>
  </si>
  <si>
    <t>Marketing</t>
  </si>
  <si>
    <t>Advertising</t>
  </si>
  <si>
    <t>Identify Potential Partnerships</t>
  </si>
  <si>
    <t>Calculate Profits</t>
  </si>
  <si>
    <t>Gather user feedback</t>
  </si>
  <si>
    <t>Address User Reported Issues &amp;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</si>
</sst>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yy;@"/>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theme="1"/>
      <name val="Arial Black"/>
      <family val="2"/>
      <scheme val="major"/>
    </font>
    <font>
      <sz val="11"/>
      <color rgb="FF1D2129"/>
      <name val="Arial"/>
      <family val="2"/>
      <scheme val="minor"/>
    </font>
    <font>
      <u/>
      <sz val="11"/>
      <color indexed="12"/>
      <name val="Arial"/>
      <family val="2"/>
      <scheme val="minor"/>
    </font>
    <font>
      <b/>
      <sz val="40"/>
      <color theme="1"/>
      <name val="Arial Black"/>
      <family val="2"/>
      <scheme val="major"/>
    </font>
    <font>
      <b/>
      <sz val="16"/>
      <color theme="1"/>
      <name val="Arial"/>
      <family val="2"/>
      <scheme val="minor"/>
    </font>
    <font>
      <b/>
      <sz val="16"/>
      <color theme="1"/>
      <name val="Arial Black"/>
      <family val="2"/>
      <scheme val="major"/>
    </font>
    <font>
      <b/>
      <sz val="12"/>
      <color rgb="FF000000"/>
      <name val="Arial"/>
      <family val="2"/>
      <scheme val="minor"/>
    </font>
    <font>
      <sz val="10"/>
      <color rgb="FF00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5" tint="0.79998168889431442"/>
        <bgColor rgb="FF000000"/>
      </patternFill>
    </fill>
    <fill>
      <patternFill patternType="solid">
        <fgColor theme="4" tint="0.79998168889431442"/>
        <bgColor rgb="FF000000"/>
      </patternFill>
    </fill>
    <fill>
      <patternFill patternType="solid">
        <fgColor theme="5" tint="0.59999389629810485"/>
        <bgColor rgb="FF000000"/>
      </patternFill>
    </fill>
    <fill>
      <patternFill patternType="solid">
        <fgColor theme="4" tint="0.39997558519241921"/>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8" borderId="17" xfId="0" applyNumberFormat="1" applyFont="1" applyFill="1" applyBorder="1" applyAlignment="1">
      <alignment horizontal="center" vertical="center"/>
    </xf>
    <xf numFmtId="168" fontId="21" fillId="8" borderId="15" xfId="0" applyNumberFormat="1" applyFont="1" applyFill="1" applyBorder="1" applyAlignment="1">
      <alignment horizontal="center" vertical="center"/>
    </xf>
    <xf numFmtId="168" fontId="21" fillId="8" borderId="16" xfId="0" applyNumberFormat="1" applyFont="1" applyFill="1" applyBorder="1" applyAlignment="1">
      <alignment horizontal="center" vertical="center"/>
    </xf>
    <xf numFmtId="0" fontId="22" fillId="2" borderId="14" xfId="0" applyFont="1" applyFill="1" applyBorder="1" applyAlignment="1">
      <alignment horizontal="center" vertical="center" shrinkToFit="1"/>
    </xf>
    <xf numFmtId="0" fontId="22" fillId="2" borderId="11"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3" fillId="4" borderId="0" xfId="0" applyFont="1" applyFill="1" applyAlignment="1">
      <alignment horizontal="left" vertical="center" indent="1"/>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5" fontId="19" fillId="4" borderId="0" xfId="0" applyNumberFormat="1" applyFont="1" applyFill="1" applyAlignment="1">
      <alignment horizontal="center" vertical="center"/>
    </xf>
    <xf numFmtId="165" fontId="1" fillId="4" borderId="0" xfId="0" applyNumberFormat="1" applyFont="1" applyFill="1" applyAlignment="1">
      <alignment horizontal="center" vertical="center"/>
    </xf>
    <xf numFmtId="0" fontId="4" fillId="0" borderId="8" xfId="0" applyFont="1" applyBorder="1" applyAlignment="1">
      <alignment vertical="center"/>
    </xf>
    <xf numFmtId="0" fontId="19" fillId="3" borderId="5" xfId="12" applyFont="1" applyFill="1" applyBorder="1">
      <alignment horizontal="left" vertical="center" indent="2"/>
    </xf>
    <xf numFmtId="0" fontId="19" fillId="3" borderId="5" xfId="11" applyFont="1" applyFill="1" applyBorder="1" applyAlignment="1">
      <alignment vertical="center"/>
    </xf>
    <xf numFmtId="9" fontId="1" fillId="3" borderId="5" xfId="2" applyFont="1" applyFill="1" applyBorder="1" applyAlignment="1">
      <alignment horizontal="center"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5" fontId="19" fillId="5" borderId="0" xfId="0" applyNumberFormat="1" applyFont="1" applyFill="1" applyAlignment="1">
      <alignment horizontal="center" vertical="center"/>
    </xf>
    <xf numFmtId="165" fontId="1" fillId="5" borderId="0" xfId="0" applyNumberFormat="1" applyFont="1" applyFill="1" applyAlignment="1">
      <alignment horizontal="center" vertical="center"/>
    </xf>
    <xf numFmtId="0" fontId="4" fillId="0" borderId="7" xfId="0" applyFont="1" applyBorder="1" applyAlignment="1">
      <alignment vertical="center"/>
    </xf>
    <xf numFmtId="0" fontId="19" fillId="6" borderId="6" xfId="12" applyFont="1" applyFill="1" applyBorder="1">
      <alignment horizontal="left" vertical="center" indent="2"/>
    </xf>
    <xf numFmtId="0" fontId="19" fillId="6" borderId="6" xfId="11" applyFont="1" applyFill="1" applyBorder="1" applyAlignment="1">
      <alignment vertical="center"/>
    </xf>
    <xf numFmtId="9" fontId="1" fillId="6" borderId="6"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30" fillId="0" borderId="0" xfId="5" applyFont="1" applyAlignment="1">
      <alignment horizontal="left"/>
    </xf>
    <xf numFmtId="0" fontId="31" fillId="0" borderId="0" xfId="6" applyFont="1" applyAlignment="1">
      <alignment horizontal="left" vertical="center" indent="1"/>
    </xf>
    <xf numFmtId="0" fontId="31" fillId="0" borderId="0" xfId="7" applyFont="1" applyAlignment="1">
      <alignment horizontal="left" vertical="center" indent="1"/>
    </xf>
    <xf numFmtId="169" fontId="19" fillId="3" borderId="5" xfId="10" applyNumberFormat="1" applyFont="1" applyFill="1" applyBorder="1">
      <alignment horizontal="center" vertical="center"/>
    </xf>
    <xf numFmtId="169" fontId="19" fillId="6" borderId="6" xfId="10" applyNumberFormat="1" applyFont="1" applyFill="1" applyBorder="1">
      <alignment horizontal="center" vertical="center"/>
    </xf>
    <xf numFmtId="169" fontId="34" fillId="9" borderId="0" xfId="0" applyNumberFormat="1" applyFont="1" applyFill="1" applyAlignment="1">
      <alignment horizontal="center" vertical="center"/>
    </xf>
    <xf numFmtId="169" fontId="34" fillId="10" borderId="0" xfId="0" applyNumberFormat="1" applyFont="1" applyFill="1" applyAlignment="1">
      <alignment horizontal="center" vertical="center"/>
    </xf>
    <xf numFmtId="0" fontId="32" fillId="0" borderId="0" xfId="0" applyFont="1" applyAlignment="1">
      <alignment horizontal="left"/>
    </xf>
    <xf numFmtId="0" fontId="27" fillId="0" borderId="0" xfId="0" applyFont="1"/>
    <xf numFmtId="166" fontId="32" fillId="0" borderId="0" xfId="9" applyFont="1" applyBorder="1" applyAlignment="1">
      <alignment horizontal="left"/>
    </xf>
    <xf numFmtId="0" fontId="31" fillId="0" borderId="0" xfId="8" applyFont="1" applyAlignment="1">
      <alignment horizontal="left"/>
    </xf>
    <xf numFmtId="0" fontId="4" fillId="0" borderId="0" xfId="0" applyFont="1"/>
    <xf numFmtId="0" fontId="13" fillId="0" borderId="0" xfId="3" applyAlignment="1">
      <alignment wrapText="1"/>
    </xf>
    <xf numFmtId="0" fontId="20" fillId="7" borderId="13" xfId="0" applyFont="1" applyFill="1" applyBorder="1" applyAlignment="1">
      <alignment horizontal="left" vertical="center" indent="1"/>
    </xf>
    <xf numFmtId="0" fontId="4" fillId="2" borderId="18" xfId="0" applyFont="1" applyFill="1" applyBorder="1" applyAlignment="1">
      <alignment horizontal="left" indent="1"/>
    </xf>
    <xf numFmtId="0" fontId="20" fillId="7" borderId="13" xfId="0" applyFont="1" applyFill="1" applyBorder="1" applyAlignment="1">
      <alignment vertical="center"/>
    </xf>
    <xf numFmtId="0" fontId="4" fillId="2" borderId="18" xfId="0" applyFont="1" applyFill="1" applyBorder="1"/>
    <xf numFmtId="0" fontId="20" fillId="7" borderId="13" xfId="0" applyFont="1" applyFill="1" applyBorder="1" applyAlignment="1">
      <alignment horizontal="center" vertical="center"/>
    </xf>
    <xf numFmtId="0" fontId="20" fillId="7" borderId="18" xfId="0" applyFont="1" applyFill="1" applyBorder="1" applyAlignment="1">
      <alignment horizontal="center" vertical="center"/>
    </xf>
    <xf numFmtId="167" fontId="19" fillId="2" borderId="10" xfId="0" applyNumberFormat="1" applyFont="1" applyFill="1" applyBorder="1" applyAlignment="1">
      <alignment horizontal="center" vertical="center" wrapText="1"/>
    </xf>
    <xf numFmtId="167" fontId="19" fillId="2" borderId="16" xfId="0" applyNumberFormat="1" applyFont="1" applyFill="1" applyBorder="1" applyAlignment="1">
      <alignment horizontal="center" vertical="center" wrapText="1"/>
    </xf>
    <xf numFmtId="167" fontId="19" fillId="2" borderId="15" xfId="0" applyNumberFormat="1" applyFont="1" applyFill="1" applyBorder="1" applyAlignment="1">
      <alignment horizontal="center" vertical="center" wrapText="1"/>
    </xf>
    <xf numFmtId="0" fontId="4" fillId="0" borderId="4" xfId="0" applyFont="1" applyFill="1" applyBorder="1" applyAlignment="1">
      <alignment vertical="center"/>
    </xf>
    <xf numFmtId="0" fontId="4" fillId="0" borderId="4" xfId="0" applyFont="1" applyFill="1" applyBorder="1" applyAlignment="1">
      <alignment horizontal="right" vertical="center"/>
    </xf>
    <xf numFmtId="0" fontId="4" fillId="0" borderId="0" xfId="0" applyFont="1" applyFill="1" applyAlignment="1">
      <alignment vertical="center"/>
    </xf>
    <xf numFmtId="0" fontId="34" fillId="9" borderId="21" xfId="0" applyFont="1" applyFill="1" applyBorder="1" applyAlignment="1">
      <alignment horizontal="left" vertical="center" indent="2"/>
    </xf>
    <xf numFmtId="0" fontId="34" fillId="9" borderId="21" xfId="0" applyFont="1" applyFill="1" applyBorder="1" applyAlignment="1">
      <alignment vertical="center"/>
    </xf>
    <xf numFmtId="9" fontId="1" fillId="9" borderId="21" xfId="0" applyNumberFormat="1" applyFont="1" applyFill="1" applyBorder="1" applyAlignment="1">
      <alignment horizontal="center" vertical="center"/>
    </xf>
    <xf numFmtId="169" fontId="34" fillId="9" borderId="20" xfId="0" applyNumberFormat="1" applyFont="1" applyFill="1" applyBorder="1" applyAlignment="1">
      <alignment horizontal="center" vertical="center"/>
    </xf>
    <xf numFmtId="0" fontId="34" fillId="9" borderId="0" xfId="0" applyFont="1" applyFill="1" applyAlignment="1">
      <alignment horizontal="left" vertical="center" indent="2"/>
    </xf>
    <xf numFmtId="0" fontId="34" fillId="9" borderId="0" xfId="0" applyFont="1" applyFill="1" applyAlignment="1">
      <alignment vertical="center"/>
    </xf>
    <xf numFmtId="9" fontId="1" fillId="9" borderId="0" xfId="0" applyNumberFormat="1" applyFont="1" applyFill="1" applyAlignment="1">
      <alignment horizontal="center" vertical="center"/>
    </xf>
    <xf numFmtId="0" fontId="33" fillId="11" borderId="0" xfId="0" applyFont="1" applyFill="1" applyAlignment="1">
      <alignment horizontal="left" vertical="center" indent="1"/>
    </xf>
    <xf numFmtId="0" fontId="34" fillId="11" borderId="0" xfId="0" applyFont="1" applyFill="1" applyAlignment="1">
      <alignment vertical="center"/>
    </xf>
    <xf numFmtId="9" fontId="1" fillId="11" borderId="0" xfId="0" applyNumberFormat="1" applyFont="1" applyFill="1" applyAlignment="1">
      <alignment horizontal="center" vertical="center"/>
    </xf>
    <xf numFmtId="165" fontId="34" fillId="11" borderId="0" xfId="0" applyNumberFormat="1" applyFont="1" applyFill="1" applyAlignment="1">
      <alignment horizontal="center" vertical="center"/>
    </xf>
    <xf numFmtId="165" fontId="1" fillId="11" borderId="0" xfId="0" applyNumberFormat="1" applyFont="1" applyFill="1" applyAlignment="1">
      <alignment horizontal="center" vertical="center"/>
    </xf>
    <xf numFmtId="0" fontId="34" fillId="10" borderId="19" xfId="0" applyFont="1" applyFill="1" applyBorder="1" applyAlignment="1">
      <alignment horizontal="left" vertical="center" indent="2"/>
    </xf>
    <xf numFmtId="0" fontId="34" fillId="10" borderId="19" xfId="0" applyFont="1" applyFill="1" applyBorder="1" applyAlignment="1">
      <alignment vertical="center"/>
    </xf>
    <xf numFmtId="9" fontId="1" fillId="10" borderId="19" xfId="0" applyNumberFormat="1" applyFont="1" applyFill="1" applyBorder="1" applyAlignment="1">
      <alignment horizontal="center" vertical="center"/>
    </xf>
    <xf numFmtId="169" fontId="34" fillId="10" borderId="21" xfId="0" applyNumberFormat="1" applyFont="1" applyFill="1" applyBorder="1" applyAlignment="1">
      <alignment horizontal="center" vertical="center"/>
    </xf>
    <xf numFmtId="0" fontId="34" fillId="10" borderId="20" xfId="0" applyFont="1" applyFill="1" applyBorder="1" applyAlignment="1">
      <alignment horizontal="left" vertical="center" indent="2"/>
    </xf>
    <xf numFmtId="0" fontId="34" fillId="10" borderId="20" xfId="0" applyFont="1" applyFill="1" applyBorder="1" applyAlignment="1">
      <alignment vertical="center"/>
    </xf>
    <xf numFmtId="9" fontId="1" fillId="10" borderId="20" xfId="0" applyNumberFormat="1" applyFont="1" applyFill="1" applyBorder="1" applyAlignment="1">
      <alignment horizontal="center" vertical="center"/>
    </xf>
    <xf numFmtId="0" fontId="34" fillId="10" borderId="0" xfId="0" applyFont="1" applyFill="1" applyAlignment="1">
      <alignment horizontal="left" vertical="center" indent="2"/>
    </xf>
    <xf numFmtId="0" fontId="34" fillId="10" borderId="0" xfId="0" applyFont="1" applyFill="1" applyAlignment="1">
      <alignment vertical="center"/>
    </xf>
    <xf numFmtId="9" fontId="1" fillId="10" borderId="0" xfId="0" applyNumberFormat="1" applyFont="1" applyFill="1" applyAlignment="1">
      <alignment horizontal="center" vertical="center"/>
    </xf>
    <xf numFmtId="0" fontId="33" fillId="12" borderId="0" xfId="0" applyFont="1" applyFill="1" applyAlignment="1">
      <alignment horizontal="left" vertical="center" indent="1"/>
    </xf>
    <xf numFmtId="9" fontId="1" fillId="12" borderId="0" xfId="0" applyNumberFormat="1" applyFont="1" applyFill="1" applyAlignment="1">
      <alignment horizontal="center" vertical="center"/>
    </xf>
    <xf numFmtId="165" fontId="34" fillId="12" borderId="0" xfId="0" applyNumberFormat="1" applyFont="1" applyFill="1" applyAlignment="1">
      <alignment horizontal="center" vertical="center"/>
    </xf>
    <xf numFmtId="165" fontId="1" fillId="12" borderId="0" xfId="0" applyNumberFormat="1" applyFont="1" applyFill="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2" zoomScaleNormal="100" zoomScalePageLayoutView="70" workbookViewId="0">
      <selection activeCell="R11" sqref="R11"/>
    </sheetView>
  </sheetViews>
  <sheetFormatPr defaultColWidth="8.75" defaultRowHeight="30" customHeight="1" x14ac:dyDescent="0.2"/>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79" t="s">
        <v>28</v>
      </c>
      <c r="C1" s="18"/>
      <c r="D1" s="19"/>
      <c r="E1" s="20"/>
      <c r="F1" s="21"/>
      <c r="H1" s="1"/>
      <c r="I1" s="89" t="s">
        <v>24</v>
      </c>
      <c r="J1" s="90"/>
      <c r="K1" s="90"/>
      <c r="L1" s="90"/>
      <c r="M1" s="90"/>
      <c r="N1" s="90"/>
      <c r="O1" s="90"/>
      <c r="P1" s="24"/>
      <c r="Q1" s="88">
        <f ca="1">TODAY()</f>
        <v>45391</v>
      </c>
      <c r="R1" s="87"/>
      <c r="S1" s="87"/>
      <c r="T1" s="87"/>
      <c r="U1" s="87"/>
      <c r="V1" s="87"/>
      <c r="W1" s="87"/>
      <c r="X1" s="87"/>
      <c r="Y1" s="87"/>
      <c r="Z1" s="87"/>
    </row>
    <row r="2" spans="1:64" ht="30" customHeight="1" x14ac:dyDescent="0.5">
      <c r="B2" s="80" t="s">
        <v>32</v>
      </c>
      <c r="C2" s="81"/>
      <c r="D2" s="22"/>
      <c r="E2" s="23"/>
      <c r="F2" s="22"/>
      <c r="I2" s="89" t="s">
        <v>25</v>
      </c>
      <c r="J2" s="90"/>
      <c r="K2" s="90"/>
      <c r="L2" s="90"/>
      <c r="M2" s="90"/>
      <c r="N2" s="90"/>
      <c r="O2" s="90"/>
      <c r="P2" s="24"/>
      <c r="Q2" s="86"/>
      <c r="R2" s="87"/>
      <c r="S2" s="87"/>
      <c r="T2" s="87"/>
      <c r="U2" s="87"/>
      <c r="V2" s="87"/>
      <c r="W2" s="87"/>
      <c r="X2" s="87"/>
      <c r="Y2" s="87"/>
      <c r="Z2" s="87"/>
    </row>
    <row r="3" spans="1:64" s="26" customFormat="1" ht="30" customHeight="1" x14ac:dyDescent="0.25">
      <c r="A3" s="13"/>
      <c r="B3" s="25"/>
      <c r="D3" s="27"/>
      <c r="E3" s="28"/>
    </row>
    <row r="4" spans="1:64" s="26" customFormat="1" ht="30" customHeight="1" x14ac:dyDescent="0.2">
      <c r="A4" s="14"/>
      <c r="B4" s="29"/>
      <c r="E4" s="30"/>
      <c r="I4" s="100">
        <f ca="1">I5</f>
        <v>45383</v>
      </c>
      <c r="J4" s="98"/>
      <c r="K4" s="98"/>
      <c r="L4" s="98"/>
      <c r="M4" s="98"/>
      <c r="N4" s="98"/>
      <c r="O4" s="98"/>
      <c r="P4" s="98">
        <f ca="1">P5</f>
        <v>45390</v>
      </c>
      <c r="Q4" s="98"/>
      <c r="R4" s="98"/>
      <c r="S4" s="98"/>
      <c r="T4" s="98"/>
      <c r="U4" s="98"/>
      <c r="V4" s="98"/>
      <c r="W4" s="98">
        <f ca="1">W5</f>
        <v>45397</v>
      </c>
      <c r="X4" s="98"/>
      <c r="Y4" s="98"/>
      <c r="Z4" s="98"/>
      <c r="AA4" s="98"/>
      <c r="AB4" s="98"/>
      <c r="AC4" s="98"/>
      <c r="AD4" s="98">
        <f ca="1">AD5</f>
        <v>45404</v>
      </c>
      <c r="AE4" s="98"/>
      <c r="AF4" s="98"/>
      <c r="AG4" s="98"/>
      <c r="AH4" s="98"/>
      <c r="AI4" s="98"/>
      <c r="AJ4" s="98"/>
      <c r="AK4" s="98">
        <f ca="1">AK5</f>
        <v>45411</v>
      </c>
      <c r="AL4" s="98"/>
      <c r="AM4" s="98"/>
      <c r="AN4" s="98"/>
      <c r="AO4" s="98"/>
      <c r="AP4" s="98"/>
      <c r="AQ4" s="98"/>
      <c r="AR4" s="98">
        <f ca="1">AR5</f>
        <v>45418</v>
      </c>
      <c r="AS4" s="98"/>
      <c r="AT4" s="98"/>
      <c r="AU4" s="98"/>
      <c r="AV4" s="98"/>
      <c r="AW4" s="98"/>
      <c r="AX4" s="98"/>
      <c r="AY4" s="98">
        <f ca="1">AY5</f>
        <v>45425</v>
      </c>
      <c r="AZ4" s="98"/>
      <c r="BA4" s="98"/>
      <c r="BB4" s="98"/>
      <c r="BC4" s="98"/>
      <c r="BD4" s="98"/>
      <c r="BE4" s="98"/>
      <c r="BF4" s="98">
        <f ca="1">BF5</f>
        <v>45432</v>
      </c>
      <c r="BG4" s="98"/>
      <c r="BH4" s="98"/>
      <c r="BI4" s="98"/>
      <c r="BJ4" s="98"/>
      <c r="BK4" s="98"/>
      <c r="BL4" s="99"/>
    </row>
    <row r="5" spans="1:64" s="26" customFormat="1" ht="15" customHeight="1" x14ac:dyDescent="0.2">
      <c r="A5" s="91"/>
      <c r="B5" s="92" t="s">
        <v>3</v>
      </c>
      <c r="C5" s="94" t="s">
        <v>26</v>
      </c>
      <c r="D5" s="96"/>
      <c r="E5" s="96" t="s">
        <v>1</v>
      </c>
      <c r="F5" s="96" t="s">
        <v>2</v>
      </c>
      <c r="I5" s="31">
        <f ca="1">Project_Start-WEEKDAY(Project_Start,1)+2+7*(Display_Week-1)</f>
        <v>45383</v>
      </c>
      <c r="J5" s="31">
        <f ca="1">I5+1</f>
        <v>45384</v>
      </c>
      <c r="K5" s="31">
        <f t="shared" ref="K5:AX5" ca="1" si="0">J5+1</f>
        <v>45385</v>
      </c>
      <c r="L5" s="31">
        <f t="shared" ca="1" si="0"/>
        <v>45386</v>
      </c>
      <c r="M5" s="31">
        <f t="shared" ca="1" si="0"/>
        <v>45387</v>
      </c>
      <c r="N5" s="31">
        <f t="shared" ca="1" si="0"/>
        <v>45388</v>
      </c>
      <c r="O5" s="32">
        <f t="shared" ca="1" si="0"/>
        <v>45389</v>
      </c>
      <c r="P5" s="33">
        <f ca="1">O5+1</f>
        <v>45390</v>
      </c>
      <c r="Q5" s="31">
        <f ca="1">P5+1</f>
        <v>45391</v>
      </c>
      <c r="R5" s="31">
        <f t="shared" ca="1" si="0"/>
        <v>45392</v>
      </c>
      <c r="S5" s="31">
        <f t="shared" ca="1" si="0"/>
        <v>45393</v>
      </c>
      <c r="T5" s="31">
        <f t="shared" ca="1" si="0"/>
        <v>45394</v>
      </c>
      <c r="U5" s="31">
        <f t="shared" ca="1" si="0"/>
        <v>45395</v>
      </c>
      <c r="V5" s="32">
        <f t="shared" ca="1" si="0"/>
        <v>45396</v>
      </c>
      <c r="W5" s="33">
        <f ca="1">V5+1</f>
        <v>45397</v>
      </c>
      <c r="X5" s="31">
        <f ca="1">W5+1</f>
        <v>45398</v>
      </c>
      <c r="Y5" s="31">
        <f t="shared" ca="1" si="0"/>
        <v>45399</v>
      </c>
      <c r="Z5" s="31">
        <f t="shared" ca="1" si="0"/>
        <v>45400</v>
      </c>
      <c r="AA5" s="31">
        <f t="shared" ca="1" si="0"/>
        <v>45401</v>
      </c>
      <c r="AB5" s="31">
        <f t="shared" ca="1" si="0"/>
        <v>45402</v>
      </c>
      <c r="AC5" s="32">
        <f t="shared" ca="1" si="0"/>
        <v>45403</v>
      </c>
      <c r="AD5" s="33">
        <f ca="1">AC5+1</f>
        <v>45404</v>
      </c>
      <c r="AE5" s="31">
        <f ca="1">AD5+1</f>
        <v>45405</v>
      </c>
      <c r="AF5" s="31">
        <f t="shared" ca="1" si="0"/>
        <v>45406</v>
      </c>
      <c r="AG5" s="31">
        <f t="shared" ca="1" si="0"/>
        <v>45407</v>
      </c>
      <c r="AH5" s="31">
        <f t="shared" ca="1" si="0"/>
        <v>45408</v>
      </c>
      <c r="AI5" s="31">
        <f t="shared" ca="1" si="0"/>
        <v>45409</v>
      </c>
      <c r="AJ5" s="32">
        <f t="shared" ca="1" si="0"/>
        <v>45410</v>
      </c>
      <c r="AK5" s="33">
        <f ca="1">AJ5+1</f>
        <v>45411</v>
      </c>
      <c r="AL5" s="31">
        <f ca="1">AK5+1</f>
        <v>45412</v>
      </c>
      <c r="AM5" s="31">
        <f t="shared" ca="1" si="0"/>
        <v>45413</v>
      </c>
      <c r="AN5" s="31">
        <f t="shared" ca="1" si="0"/>
        <v>45414</v>
      </c>
      <c r="AO5" s="31">
        <f t="shared" ca="1" si="0"/>
        <v>45415</v>
      </c>
      <c r="AP5" s="31">
        <f t="shared" ca="1" si="0"/>
        <v>45416</v>
      </c>
      <c r="AQ5" s="32">
        <f t="shared" ca="1" si="0"/>
        <v>45417</v>
      </c>
      <c r="AR5" s="33">
        <f ca="1">AQ5+1</f>
        <v>45418</v>
      </c>
      <c r="AS5" s="31">
        <f ca="1">AR5+1</f>
        <v>45419</v>
      </c>
      <c r="AT5" s="31">
        <f t="shared" ca="1" si="0"/>
        <v>45420</v>
      </c>
      <c r="AU5" s="31">
        <f t="shared" ca="1" si="0"/>
        <v>45421</v>
      </c>
      <c r="AV5" s="31">
        <f t="shared" ca="1" si="0"/>
        <v>45422</v>
      </c>
      <c r="AW5" s="31">
        <f t="shared" ca="1" si="0"/>
        <v>45423</v>
      </c>
      <c r="AX5" s="32">
        <f t="shared" ca="1" si="0"/>
        <v>45424</v>
      </c>
      <c r="AY5" s="33">
        <f ca="1">AX5+1</f>
        <v>45425</v>
      </c>
      <c r="AZ5" s="31">
        <f ca="1">AY5+1</f>
        <v>45426</v>
      </c>
      <c r="BA5" s="31">
        <f t="shared" ref="BA5:BE5" ca="1" si="1">AZ5+1</f>
        <v>45427</v>
      </c>
      <c r="BB5" s="31">
        <f t="shared" ca="1" si="1"/>
        <v>45428</v>
      </c>
      <c r="BC5" s="31">
        <f t="shared" ca="1" si="1"/>
        <v>45429</v>
      </c>
      <c r="BD5" s="31">
        <f t="shared" ca="1" si="1"/>
        <v>45430</v>
      </c>
      <c r="BE5" s="32">
        <f t="shared" ca="1" si="1"/>
        <v>45431</v>
      </c>
      <c r="BF5" s="33">
        <f ca="1">BE5+1</f>
        <v>45432</v>
      </c>
      <c r="BG5" s="31">
        <f ca="1">BF5+1</f>
        <v>45433</v>
      </c>
      <c r="BH5" s="31">
        <f t="shared" ref="BH5:BL5" ca="1" si="2">BG5+1</f>
        <v>45434</v>
      </c>
      <c r="BI5" s="31">
        <f t="shared" ca="1" si="2"/>
        <v>45435</v>
      </c>
      <c r="BJ5" s="31">
        <f t="shared" ca="1" si="2"/>
        <v>45436</v>
      </c>
      <c r="BK5" s="31">
        <f t="shared" ca="1" si="2"/>
        <v>45437</v>
      </c>
      <c r="BL5" s="31">
        <f t="shared" ca="1" si="2"/>
        <v>45438</v>
      </c>
    </row>
    <row r="6" spans="1:64" s="26" customFormat="1" ht="15" customHeight="1" thickBot="1" x14ac:dyDescent="0.25">
      <c r="A6" s="91"/>
      <c r="B6" s="93"/>
      <c r="C6" s="95"/>
      <c r="D6" s="97"/>
      <c r="E6" s="97"/>
      <c r="F6" s="95"/>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17</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1" customFormat="1" ht="30" customHeight="1" thickBot="1" x14ac:dyDescent="0.25">
      <c r="A8" s="14"/>
      <c r="B8" s="126" t="s">
        <v>31</v>
      </c>
      <c r="C8" s="126"/>
      <c r="D8" s="127"/>
      <c r="E8" s="128"/>
      <c r="F8" s="129"/>
      <c r="G8" s="17"/>
      <c r="H8" s="5" t="str">
        <f t="shared" ref="H8:H29" si="5">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41" customFormat="1" ht="30" customHeight="1" thickBot="1" x14ac:dyDescent="0.25">
      <c r="A9" s="14"/>
      <c r="B9" s="116" t="s">
        <v>18</v>
      </c>
      <c r="C9" s="117"/>
      <c r="D9" s="118"/>
      <c r="E9" s="119">
        <v>45391</v>
      </c>
      <c r="F9" s="119">
        <v>45398</v>
      </c>
      <c r="G9" s="17"/>
      <c r="H9" s="5">
        <f t="shared" si="5"/>
        <v>8</v>
      </c>
      <c r="I9" s="42"/>
      <c r="J9" s="42"/>
      <c r="K9" s="42"/>
      <c r="L9" s="42"/>
      <c r="M9" s="42"/>
      <c r="N9" s="42"/>
      <c r="O9" s="42"/>
      <c r="P9" s="42"/>
      <c r="Q9" s="101"/>
      <c r="R9" s="101"/>
      <c r="S9" s="101"/>
      <c r="T9" s="101"/>
      <c r="U9" s="101"/>
      <c r="V9" s="101"/>
      <c r="W9" s="101"/>
      <c r="X9" s="101"/>
      <c r="Y9" s="101"/>
      <c r="Z9" s="101"/>
      <c r="AA9" s="101"/>
      <c r="AB9" s="101"/>
      <c r="AC9" s="101"/>
      <c r="AD9" s="101"/>
      <c r="AE9" s="101"/>
      <c r="AF9" s="101"/>
      <c r="AG9" s="101"/>
      <c r="AH9" s="101"/>
      <c r="AI9" s="101"/>
      <c r="AJ9" s="101"/>
      <c r="AK9" s="101"/>
      <c r="AL9" s="101"/>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41" customFormat="1" ht="30" customHeight="1" thickBot="1" x14ac:dyDescent="0.25">
      <c r="A10" s="13"/>
      <c r="B10" s="120" t="s">
        <v>19</v>
      </c>
      <c r="C10" s="121"/>
      <c r="D10" s="122"/>
      <c r="E10" s="119">
        <v>45399</v>
      </c>
      <c r="F10" s="119">
        <v>45407</v>
      </c>
      <c r="G10" s="17"/>
      <c r="H10" s="5">
        <f t="shared" si="5"/>
        <v>9</v>
      </c>
      <c r="I10" s="42"/>
      <c r="J10" s="42"/>
      <c r="K10" s="42"/>
      <c r="L10" s="42"/>
      <c r="M10" s="42"/>
      <c r="N10" s="42"/>
      <c r="O10" s="42"/>
      <c r="P10" s="42"/>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41" customFormat="1" ht="30" customHeight="1" thickBot="1" x14ac:dyDescent="0.25">
      <c r="A11" s="13"/>
      <c r="B11" s="120" t="s">
        <v>20</v>
      </c>
      <c r="C11" s="121"/>
      <c r="D11" s="122"/>
      <c r="E11" s="119">
        <v>45407</v>
      </c>
      <c r="F11" s="119">
        <v>45412</v>
      </c>
      <c r="G11" s="17"/>
      <c r="H11" s="5">
        <f t="shared" si="5"/>
        <v>6</v>
      </c>
      <c r="I11" s="42"/>
      <c r="J11" s="42"/>
      <c r="K11" s="42"/>
      <c r="L11" s="42"/>
      <c r="M11" s="42"/>
      <c r="N11" s="42"/>
      <c r="O11" s="42"/>
      <c r="P11" s="42"/>
      <c r="Q11" s="101"/>
      <c r="R11" s="101"/>
      <c r="S11" s="101"/>
      <c r="T11" s="101"/>
      <c r="U11" s="101"/>
      <c r="V11" s="101"/>
      <c r="W11" s="101"/>
      <c r="X11" s="101"/>
      <c r="Y11" s="102"/>
      <c r="Z11" s="101"/>
      <c r="AA11" s="101"/>
      <c r="AB11" s="101"/>
      <c r="AC11" s="101"/>
      <c r="AD11" s="101"/>
      <c r="AE11" s="101"/>
      <c r="AF11" s="101"/>
      <c r="AG11" s="101"/>
      <c r="AH11" s="101"/>
      <c r="AI11" s="101"/>
      <c r="AJ11" s="101"/>
      <c r="AK11" s="101"/>
      <c r="AL11" s="101"/>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41" customFormat="1" ht="30" customHeight="1" thickBot="1" x14ac:dyDescent="0.25">
      <c r="A12" s="13"/>
      <c r="B12" s="120" t="s">
        <v>21</v>
      </c>
      <c r="C12" s="121"/>
      <c r="D12" s="122"/>
      <c r="E12" s="119">
        <v>45407</v>
      </c>
      <c r="F12" s="119">
        <v>45412</v>
      </c>
      <c r="G12" s="17"/>
      <c r="H12" s="5">
        <f t="shared" si="5"/>
        <v>6</v>
      </c>
      <c r="I12" s="42"/>
      <c r="J12" s="42"/>
      <c r="K12" s="42"/>
      <c r="L12" s="42"/>
      <c r="M12" s="42"/>
      <c r="N12" s="42"/>
      <c r="O12" s="42"/>
      <c r="P12" s="42"/>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41" customFormat="1" ht="30" customHeight="1" thickBot="1" x14ac:dyDescent="0.25">
      <c r="A13" s="13"/>
      <c r="B13" s="123" t="s">
        <v>30</v>
      </c>
      <c r="C13" s="124"/>
      <c r="D13" s="125"/>
      <c r="E13" s="85">
        <v>45391</v>
      </c>
      <c r="F13" s="85">
        <v>45412</v>
      </c>
      <c r="G13" s="17"/>
      <c r="H13" s="5"/>
      <c r="Q13" s="103"/>
      <c r="R13" s="103"/>
      <c r="S13" s="103"/>
      <c r="T13" s="103"/>
      <c r="U13" s="103"/>
      <c r="V13" s="103"/>
      <c r="W13" s="103"/>
      <c r="X13" s="103"/>
      <c r="Y13" s="103"/>
      <c r="Z13" s="103"/>
      <c r="AA13" s="103"/>
      <c r="AB13" s="103"/>
      <c r="AC13" s="103"/>
      <c r="AD13" s="103"/>
      <c r="AE13" s="103"/>
      <c r="AF13" s="103"/>
      <c r="AG13" s="103"/>
      <c r="AH13" s="103"/>
      <c r="AI13" s="103"/>
      <c r="AJ13" s="103"/>
      <c r="AK13" s="103"/>
      <c r="AL13" s="103"/>
    </row>
    <row r="14" spans="1:64" s="41" customFormat="1" ht="30" customHeight="1" thickBot="1" x14ac:dyDescent="0.25">
      <c r="A14" s="14"/>
      <c r="B14" s="111" t="s">
        <v>29</v>
      </c>
      <c r="C14" s="112"/>
      <c r="D14" s="113"/>
      <c r="E14" s="114"/>
      <c r="F14" s="115"/>
      <c r="G14" s="17"/>
      <c r="H14" s="5" t="str">
        <f t="shared" si="5"/>
        <v/>
      </c>
    </row>
    <row r="15" spans="1:64" s="41" customFormat="1" ht="30" customHeight="1" thickBot="1" x14ac:dyDescent="0.25">
      <c r="A15" s="13"/>
      <c r="B15" s="104" t="s">
        <v>33</v>
      </c>
      <c r="C15" s="105"/>
      <c r="D15" s="106"/>
      <c r="E15" s="107">
        <v>45414</v>
      </c>
      <c r="F15" s="107">
        <v>45505</v>
      </c>
      <c r="G15" s="17"/>
      <c r="H15" s="5">
        <f t="shared" si="5"/>
        <v>92</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41" customFormat="1" ht="30" customHeight="1" thickBot="1" x14ac:dyDescent="0.25">
      <c r="A16" s="13"/>
      <c r="B16" s="104" t="s">
        <v>34</v>
      </c>
      <c r="C16" s="105"/>
      <c r="D16" s="106"/>
      <c r="E16" s="107">
        <v>45506</v>
      </c>
      <c r="F16" s="107">
        <v>45520</v>
      </c>
      <c r="G16" s="17"/>
      <c r="H16" s="5">
        <f t="shared" si="5"/>
        <v>15</v>
      </c>
      <c r="I16" s="42"/>
      <c r="J16" s="42"/>
      <c r="K16" s="42"/>
      <c r="L16" s="42"/>
      <c r="M16" s="42"/>
      <c r="N16" s="42"/>
      <c r="O16" s="42"/>
      <c r="P16" s="42"/>
      <c r="Q16" s="42"/>
      <c r="R16" s="42"/>
      <c r="S16" s="42"/>
      <c r="T16" s="42"/>
      <c r="U16" s="42"/>
      <c r="V16" s="42"/>
      <c r="W16" s="42"/>
      <c r="X16" s="42"/>
      <c r="Y16" s="43"/>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41" customFormat="1" ht="30" customHeight="1" thickBot="1" x14ac:dyDescent="0.25">
      <c r="A17" s="13"/>
      <c r="B17" s="104" t="s">
        <v>36</v>
      </c>
      <c r="C17" s="105"/>
      <c r="D17" s="106"/>
      <c r="E17" s="107">
        <v>45523</v>
      </c>
      <c r="F17" s="107"/>
      <c r="G17" s="17"/>
      <c r="H17" s="5" t="str">
        <f t="shared" si="5"/>
        <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41" customFormat="1" ht="30" customHeight="1" thickBot="1" x14ac:dyDescent="0.25">
      <c r="A18" s="13"/>
      <c r="B18" s="108" t="s">
        <v>42</v>
      </c>
      <c r="C18" s="109"/>
      <c r="D18" s="110"/>
      <c r="E18" s="84">
        <f>E17</f>
        <v>45523</v>
      </c>
      <c r="F18" s="84">
        <f>F23</f>
        <v>45610</v>
      </c>
      <c r="G18" s="17"/>
      <c r="H18" s="5"/>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1" customFormat="1" ht="30" customHeight="1" thickBot="1" x14ac:dyDescent="0.25">
      <c r="A19" s="13"/>
      <c r="B19" s="44" t="s">
        <v>37</v>
      </c>
      <c r="C19" s="45"/>
      <c r="D19" s="46"/>
      <c r="E19" s="47"/>
      <c r="F19" s="48"/>
      <c r="G19" s="17"/>
      <c r="H19" s="5" t="str">
        <f t="shared" si="5"/>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1" customFormat="1" ht="30" customHeight="1" thickBot="1" x14ac:dyDescent="0.25">
      <c r="A20" s="13"/>
      <c r="B20" s="50" t="s">
        <v>38</v>
      </c>
      <c r="C20" s="51"/>
      <c r="D20" s="52"/>
      <c r="E20" s="82">
        <f>E17-30</f>
        <v>45493</v>
      </c>
      <c r="F20" s="82">
        <f>E20+5</f>
        <v>45498</v>
      </c>
      <c r="G20" s="17"/>
      <c r="H20" s="5">
        <f t="shared" si="5"/>
        <v>6</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41" customFormat="1" ht="30" customHeight="1" thickBot="1" x14ac:dyDescent="0.25">
      <c r="A21" s="13"/>
      <c r="B21" s="50" t="s">
        <v>39</v>
      </c>
      <c r="C21" s="51"/>
      <c r="D21" s="52"/>
      <c r="E21" s="82">
        <v>45413</v>
      </c>
      <c r="F21" s="82">
        <f>E21+60</f>
        <v>45473</v>
      </c>
      <c r="G21" s="17"/>
      <c r="H21" s="5">
        <f t="shared" si="5"/>
        <v>61</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41" customFormat="1" ht="30" customHeight="1" thickBot="1" x14ac:dyDescent="0.25">
      <c r="A22" s="13"/>
      <c r="B22" s="50" t="s">
        <v>22</v>
      </c>
      <c r="C22" s="51"/>
      <c r="D22" s="52"/>
      <c r="E22" s="82">
        <f>F21</f>
        <v>45473</v>
      </c>
      <c r="F22" s="82">
        <f>E22+4</f>
        <v>45477</v>
      </c>
      <c r="G22" s="17"/>
      <c r="H22" s="5">
        <f t="shared" si="5"/>
        <v>5</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41" customFormat="1" ht="30" customHeight="1" thickBot="1" x14ac:dyDescent="0.25">
      <c r="A23" s="13"/>
      <c r="B23" s="50" t="s">
        <v>35</v>
      </c>
      <c r="C23" s="51"/>
      <c r="D23" s="52"/>
      <c r="E23" s="82">
        <f>E17</f>
        <v>45523</v>
      </c>
      <c r="F23" s="82">
        <f>F16+90</f>
        <v>45610</v>
      </c>
      <c r="G23" s="17"/>
      <c r="H23" s="5">
        <f t="shared" si="5"/>
        <v>88</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41" customFormat="1" ht="30" customHeight="1" thickBot="1" x14ac:dyDescent="0.25">
      <c r="A24" s="13"/>
      <c r="B24" s="53" t="s">
        <v>27</v>
      </c>
      <c r="C24" s="54"/>
      <c r="D24" s="55"/>
      <c r="E24" s="56"/>
      <c r="F24" s="57"/>
      <c r="G24" s="17"/>
      <c r="H24" s="5" t="str">
        <f t="shared" si="5"/>
        <v/>
      </c>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row>
    <row r="25" spans="1:64" s="41" customFormat="1" ht="30" customHeight="1" thickBot="1" x14ac:dyDescent="0.25">
      <c r="A25" s="13"/>
      <c r="B25" s="59" t="s">
        <v>40</v>
      </c>
      <c r="C25" s="60"/>
      <c r="D25" s="61"/>
      <c r="E25" s="83">
        <f>E17+365</f>
        <v>45888</v>
      </c>
      <c r="F25" s="83"/>
      <c r="G25" s="17"/>
      <c r="H25" s="5" t="str">
        <f t="shared" si="5"/>
        <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41" customFormat="1" ht="30" customHeight="1" thickBot="1" x14ac:dyDescent="0.25">
      <c r="A26" s="13"/>
      <c r="B26" s="59" t="s">
        <v>23</v>
      </c>
      <c r="C26" s="60"/>
      <c r="D26" s="61"/>
      <c r="E26" s="83">
        <v>45523</v>
      </c>
      <c r="F26" s="83">
        <f>E26+4</f>
        <v>45527</v>
      </c>
      <c r="G26" s="17"/>
      <c r="H26" s="5">
        <f t="shared" si="5"/>
        <v>5</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41" customFormat="1" ht="30" customHeight="1" thickBot="1" x14ac:dyDescent="0.25">
      <c r="A27" s="13"/>
      <c r="B27" s="59" t="s">
        <v>41</v>
      </c>
      <c r="C27" s="60"/>
      <c r="D27" s="61"/>
      <c r="E27" s="83">
        <f>E17</f>
        <v>45523</v>
      </c>
      <c r="F27" s="83">
        <f>F23</f>
        <v>45610</v>
      </c>
      <c r="G27" s="17"/>
      <c r="H27" s="5">
        <f t="shared" si="5"/>
        <v>88</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41" customFormat="1" ht="30" customHeight="1" thickBot="1" x14ac:dyDescent="0.25">
      <c r="A28" s="13"/>
      <c r="B28" s="62"/>
      <c r="C28" s="63"/>
      <c r="D28" s="64"/>
      <c r="E28" s="65"/>
      <c r="F28" s="65"/>
      <c r="G28" s="17"/>
      <c r="H28" s="5" t="str">
        <f t="shared" si="5"/>
        <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41" customFormat="1" ht="30" customHeight="1" thickBot="1" x14ac:dyDescent="0.25">
      <c r="A29" s="14"/>
      <c r="B29" s="66"/>
      <c r="C29" s="67"/>
      <c r="D29" s="68"/>
      <c r="E29" s="69"/>
      <c r="F29" s="70"/>
      <c r="G29" s="17"/>
      <c r="H29" s="6"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ht="30" customHeight="1" x14ac:dyDescent="0.2">
      <c r="G30" s="3"/>
    </row>
    <row r="31" spans="1:64" ht="30" customHeight="1" x14ac:dyDescent="0.25">
      <c r="C31" s="16"/>
      <c r="F31" s="15"/>
    </row>
    <row r="32" spans="1:64" ht="30" customHeight="1" x14ac:dyDescent="0.2">
      <c r="C32" s="4"/>
    </row>
  </sheetData>
  <mergeCells count="18">
    <mergeCell ref="BF4:BL4"/>
    <mergeCell ref="I4:O4"/>
    <mergeCell ref="P4:V4"/>
    <mergeCell ref="W4:AC4"/>
    <mergeCell ref="AD4:AJ4"/>
    <mergeCell ref="AK4:AQ4"/>
    <mergeCell ref="AR4:AX4"/>
    <mergeCell ref="AY4:BE4"/>
    <mergeCell ref="Q2:Z2"/>
    <mergeCell ref="Q1:Z1"/>
    <mergeCell ref="I1:O1"/>
    <mergeCell ref="I2:O2"/>
    <mergeCell ref="A5:A6"/>
    <mergeCell ref="B5:B6"/>
    <mergeCell ref="C5:C6"/>
    <mergeCell ref="E5:E6"/>
    <mergeCell ref="D5:D6"/>
    <mergeCell ref="F5:F6"/>
  </mergeCells>
  <conditionalFormatting sqref="D19:D29 D7">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7">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0:BL23">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5:BL27">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52"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D19:D29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72" t="s">
        <v>6</v>
      </c>
      <c r="B2" s="8"/>
    </row>
    <row r="3" spans="1:2" s="11" customFormat="1" ht="27" customHeight="1" x14ac:dyDescent="0.2">
      <c r="A3" s="73"/>
      <c r="B3" s="12"/>
    </row>
    <row r="4" spans="1:2" s="10" customFormat="1" ht="31.5" x14ac:dyDescent="0.6">
      <c r="A4" s="74" t="s">
        <v>5</v>
      </c>
    </row>
    <row r="5" spans="1:2" ht="74.25" customHeight="1" x14ac:dyDescent="0.2">
      <c r="A5" s="75" t="s">
        <v>13</v>
      </c>
    </row>
    <row r="6" spans="1:2" ht="26.25" customHeight="1" x14ac:dyDescent="0.2">
      <c r="A6" s="74" t="s">
        <v>16</v>
      </c>
    </row>
    <row r="7" spans="1:2" s="7" customFormat="1" ht="205.15" customHeight="1" x14ac:dyDescent="0.2">
      <c r="A7" s="76" t="s">
        <v>15</v>
      </c>
    </row>
    <row r="8" spans="1:2" s="10" customFormat="1" ht="31.5" x14ac:dyDescent="0.6">
      <c r="A8" s="74" t="s">
        <v>7</v>
      </c>
    </row>
    <row r="9" spans="1:2" ht="57" x14ac:dyDescent="0.2">
      <c r="A9" s="75" t="s">
        <v>14</v>
      </c>
    </row>
    <row r="10" spans="1:2" s="7" customFormat="1" ht="28.15" customHeight="1" x14ac:dyDescent="0.2">
      <c r="A10" s="77" t="s">
        <v>12</v>
      </c>
    </row>
    <row r="11" spans="1:2" s="10" customFormat="1" ht="31.5" x14ac:dyDescent="0.6">
      <c r="A11" s="74" t="s">
        <v>4</v>
      </c>
    </row>
    <row r="12" spans="1:2" ht="28.5" x14ac:dyDescent="0.2">
      <c r="A12" s="75" t="s">
        <v>11</v>
      </c>
    </row>
    <row r="13" spans="1:2" s="7" customFormat="1" ht="28.15" customHeight="1" x14ac:dyDescent="0.2">
      <c r="A13" s="77" t="s">
        <v>0</v>
      </c>
    </row>
    <row r="14" spans="1:2" s="10" customFormat="1" ht="31.5" x14ac:dyDescent="0.6">
      <c r="A14" s="74" t="s">
        <v>8</v>
      </c>
    </row>
    <row r="15" spans="1:2" ht="75" customHeight="1" x14ac:dyDescent="0.2">
      <c r="A15" s="75" t="s">
        <v>9</v>
      </c>
    </row>
    <row r="16" spans="1:2" ht="71.25" x14ac:dyDescent="0.2">
      <c r="A16" s="75" t="s">
        <v>10</v>
      </c>
    </row>
    <row r="17" spans="1:1" x14ac:dyDescent="0.2">
      <c r="A17" s="78"/>
    </row>
    <row r="18" spans="1:1" x14ac:dyDescent="0.2">
      <c r="A18" s="78"/>
    </row>
    <row r="19" spans="1:1" x14ac:dyDescent="0.2">
      <c r="A19" s="78"/>
    </row>
    <row r="20" spans="1:1" x14ac:dyDescent="0.2">
      <c r="A20" s="78"/>
    </row>
    <row r="21" spans="1:1" x14ac:dyDescent="0.2">
      <c r="A21" s="78"/>
    </row>
    <row r="22" spans="1:1" x14ac:dyDescent="0.2">
      <c r="A22" s="78"/>
    </row>
    <row r="23" spans="1:1" x14ac:dyDescent="0.2">
      <c r="A23" s="78"/>
    </row>
    <row r="24" spans="1:1" x14ac:dyDescent="0.2">
      <c r="A24" s="7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C9E2A9371D8649BE7A800D66746E46" ma:contentTypeVersion="17" ma:contentTypeDescription="Create a new document." ma:contentTypeScope="" ma:versionID="a6eade19147377b3de28131dcfa5a662">
  <xsd:schema xmlns:xsd="http://www.w3.org/2001/XMLSchema" xmlns:xs="http://www.w3.org/2001/XMLSchema" xmlns:p="http://schemas.microsoft.com/office/2006/metadata/properties" xmlns:ns3="5a5e709e-08ea-44ba-8fb7-20f128405dd1" xmlns:ns4="f734a3dd-a59a-4e83-8141-255af570cd14" targetNamespace="http://schemas.microsoft.com/office/2006/metadata/properties" ma:root="true" ma:fieldsID="cb65b37c204e62c0d4a6f055b5a9175b" ns3:_="" ns4:_="">
    <xsd:import namespace="5a5e709e-08ea-44ba-8fb7-20f128405dd1"/>
    <xsd:import namespace="f734a3dd-a59a-4e83-8141-255af570cd1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OCR" minOccurs="0"/>
                <xsd:element ref="ns3:MediaLengthInSeconds"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5e709e-08ea-44ba-8fb7-20f128405d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34a3dd-a59a-4e83-8141-255af570cd1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5a5e709e-08ea-44ba-8fb7-20f128405dd1" xsi:nil="true"/>
    <_activity xmlns="5a5e709e-08ea-44ba-8fb7-20f128405dd1" xsi:nil="true"/>
  </documentManagement>
</p:properties>
</file>

<file path=customXml/itemProps1.xml><?xml version="1.0" encoding="utf-8"?>
<ds:datastoreItem xmlns:ds="http://schemas.openxmlformats.org/officeDocument/2006/customXml" ds:itemID="{0CE8C547-30C7-4F10-80DA-8F7C512D41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5e709e-08ea-44ba-8fb7-20f128405dd1"/>
    <ds:schemaRef ds:uri="f734a3dd-a59a-4e83-8141-255af570c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openxmlformats.org/package/2006/metadata/core-properties"/>
    <ds:schemaRef ds:uri="http://purl.org/dc/terms/"/>
    <ds:schemaRef ds:uri="http://purl.org/dc/dcmitype/"/>
    <ds:schemaRef ds:uri="5a5e709e-08ea-44ba-8fb7-20f128405dd1"/>
    <ds:schemaRef ds:uri="http://schemas.microsoft.com/office/2006/documentManagement/types"/>
    <ds:schemaRef ds:uri="http://purl.org/dc/elements/1.1/"/>
    <ds:schemaRef ds:uri="http://www.w3.org/XML/1998/namespace"/>
    <ds:schemaRef ds:uri="http://schemas.microsoft.com/office/infopath/2007/PartnerControls"/>
    <ds:schemaRef ds:uri="f734a3dd-a59a-4e83-8141-255af570cd14"/>
    <ds:schemaRef ds:uri="http://schemas.microsoft.com/office/2006/metadata/propertie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Lee Xerri</dc:creator>
  <dc:description/>
  <cp:lastModifiedBy>Lee Xerri</cp:lastModifiedBy>
  <cp:lastPrinted>2024-04-09T10:21:29Z</cp:lastPrinted>
  <dcterms:created xsi:type="dcterms:W3CDTF">2022-03-11T22:41:12Z</dcterms:created>
  <dcterms:modified xsi:type="dcterms:W3CDTF">2024-04-09T10:31:15Z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0x0101009CC9E2A9371D8649BE7A800D66746E46</vt:lpwstr>
  </property>
  <property fmtid="{D5CDD505-2E9C-101B-9397-08002B2CF9AE}" pid="3" name="MediaServiceImageTags">
    <vt:lpwstr/>
  </property>
</Properties>
</file>