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Project\ML-in-Business-Analytics\Class_Exercises\MultipleLinearRegression\"/>
    </mc:Choice>
  </mc:AlternateContent>
  <xr:revisionPtr revIDLastSave="0" documentId="13_ncr:1_{7FDCBC75-48AB-4501-A3AB-EA8ADF21989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3" i="2" l="1"/>
  <c r="S2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" i="2"/>
  <c r="P11" i="2" a="1"/>
  <c r="P11" i="2" s="1"/>
  <c r="M11" i="2" a="1"/>
  <c r="M12" i="2" s="1"/>
  <c r="M6" i="2" a="1"/>
  <c r="N6" i="2" s="1"/>
  <c r="M1" i="2" a="1"/>
  <c r="M1" i="2" s="1"/>
  <c r="M14" i="2" l="1"/>
  <c r="M13" i="2"/>
  <c r="M11" i="2"/>
  <c r="O8" i="2"/>
  <c r="M8" i="2"/>
  <c r="O7" i="2"/>
  <c r="P6" i="2"/>
  <c r="O6" i="2"/>
  <c r="M9" i="2"/>
  <c r="M6" i="2"/>
  <c r="P8" i="2"/>
  <c r="N8" i="2"/>
  <c r="P7" i="2"/>
  <c r="N7" i="2"/>
  <c r="M7" i="2"/>
  <c r="P9" i="2"/>
  <c r="O9" i="2"/>
  <c r="N9" i="2"/>
  <c r="P3" i="2"/>
  <c r="O3" i="2"/>
  <c r="N3" i="2"/>
  <c r="M3" i="2"/>
  <c r="P2" i="2"/>
  <c r="O2" i="2"/>
  <c r="N2" i="2"/>
  <c r="M2" i="2"/>
  <c r="P4" i="2"/>
  <c r="P1" i="2"/>
  <c r="O4" i="2"/>
  <c r="O1" i="2"/>
  <c r="N4" i="2"/>
  <c r="N1" i="2"/>
  <c r="M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<sst xmlns="http://schemas.openxmlformats.org/spreadsheetml/2006/main" count="17" uniqueCount="13">
  <si>
    <t>x0</t>
  </si>
  <si>
    <t xml:space="preserve">(X'X) = </t>
  </si>
  <si>
    <t xml:space="preserve">(X'X)_inv = </t>
  </si>
  <si>
    <t>(X'Y) =</t>
  </si>
  <si>
    <t xml:space="preserve">B_hat = </t>
  </si>
  <si>
    <t>Squared Error</t>
  </si>
  <si>
    <t xml:space="preserve">MSE = </t>
  </si>
  <si>
    <t>RMSE =</t>
  </si>
  <si>
    <t>x1</t>
  </si>
  <si>
    <t>x2</t>
  </si>
  <si>
    <t>x3</t>
  </si>
  <si>
    <t>y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</si>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</sst>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FE86C-7B28-44DF-9E35-3AA37FC7A0E3}">
  <dimension ref="A1:S23"/>
  <sheetViews>
    <sheetView tabSelected="1" workbookViewId="0">
      <selection activeCell="K18" sqref="K18"/>
    </sheetView>
  </sheetViews>
  <sheetFormatPr defaultRowHeight="14.4" x14ac:dyDescent="0.3"/>
  <cols>
    <col min="12" max="12" width="10.88671875" customWidth="1"/>
    <col min="18" max="18" width="13.77734375" customWidth="1"/>
    <col min="19" max="19" width="12.6640625" customWidth="1"/>
  </cols>
  <sheetData>
    <row r="1" spans="1:19" x14ac:dyDescent="0.3">
      <c r="A1" s="2" t="s">
        <v>8</v>
      </c>
      <c r="B1" s="2" t="s">
        <v>9</v>
      </c>
      <c r="C1" s="2" t="s">
        <v>10</v>
      </c>
      <c r="D1" s="2" t="s">
        <v>11</v>
      </c>
      <c r="F1" s="2" t="s">
        <v>0</v>
      </c>
      <c r="G1" s="2" t="s">
        <v>8</v>
      </c>
      <c r="H1" s="2" t="s">
        <v>9</v>
      </c>
      <c r="I1" s="2" t="s">
        <v>10</v>
      </c>
      <c r="J1" s="2" t="s">
        <v>11</v>
      </c>
      <c r="L1" s="1" t="s">
        <v>1</v>
      </c>
      <c r="M1">
        <f t="array" ref="M1:P4">MMULT(TRANSPOSE(F2:J21),F2:J21)</f>
        <v>20</v>
      </c>
      <c r="N1">
        <v>50.840000000000018</v>
      </c>
      <c r="O1">
        <v>435.64000000000004</v>
      </c>
      <c r="P1">
        <v>11.029999999999998</v>
      </c>
      <c r="R1" s="1" t="s">
        <v>12</v>
      </c>
      <c r="S1" s="1" t="s">
        <v>5</v>
      </c>
    </row>
    <row r="2" spans="1:19" x14ac:dyDescent="0.3">
      <c r="A2" s="2">
        <v>0.76</v>
      </c>
      <c r="B2" s="2">
        <v>7.01</v>
      </c>
      <c r="C2" s="2">
        <v>0.94</v>
      </c>
      <c r="D2" s="2">
        <v>33.520000000000003</v>
      </c>
      <c r="F2" s="2">
        <v>1</v>
      </c>
      <c r="G2" s="2">
        <v>0.76</v>
      </c>
      <c r="H2" s="2">
        <v>7.01</v>
      </c>
      <c r="I2" s="2">
        <v>0.94</v>
      </c>
      <c r="J2" s="2">
        <v>33.520000000000003</v>
      </c>
      <c r="M2">
        <v>50.840000000000018</v>
      </c>
      <c r="N2">
        <v>228.6694</v>
      </c>
      <c r="O2">
        <v>991.42410000000007</v>
      </c>
      <c r="P2">
        <v>26.494299999999999</v>
      </c>
      <c r="R2">
        <f>$P$11+$P$12*G2+$P$13*H2+$P$14*I2</f>
        <v>35.128368193795353</v>
      </c>
      <c r="S2">
        <f>POWER(J2-R2,2)</f>
        <v>2.5868482468125165</v>
      </c>
    </row>
    <row r="3" spans="1:19" x14ac:dyDescent="0.3">
      <c r="A3" s="2">
        <v>4.25</v>
      </c>
      <c r="B3" s="2">
        <v>14.45</v>
      </c>
      <c r="C3" s="2">
        <v>0.84</v>
      </c>
      <c r="D3" s="2">
        <v>42.89</v>
      </c>
      <c r="F3" s="2">
        <v>1</v>
      </c>
      <c r="G3" s="2">
        <v>4.25</v>
      </c>
      <c r="H3" s="2">
        <v>14.45</v>
      </c>
      <c r="I3" s="2">
        <v>0.84</v>
      </c>
      <c r="J3" s="2">
        <v>42.89</v>
      </c>
      <c r="M3">
        <v>435.64000000000004</v>
      </c>
      <c r="N3">
        <v>991.42410000000007</v>
      </c>
      <c r="O3">
        <v>15643.789200000001</v>
      </c>
      <c r="P3">
        <v>222.99350000000001</v>
      </c>
      <c r="R3">
        <f t="shared" ref="R3:R21" si="0">$P$11+$P$12*G3+$P$13*H3+$P$14*I3</f>
        <v>26.623780513896161</v>
      </c>
      <c r="S3">
        <f t="shared" ref="S3:S21" si="1">POWER(J3-R3,2)</f>
        <v>264.58989637010427</v>
      </c>
    </row>
    <row r="4" spans="1:19" x14ac:dyDescent="0.3">
      <c r="A4" s="2">
        <v>5.71</v>
      </c>
      <c r="B4" s="2">
        <v>42.28</v>
      </c>
      <c r="C4" s="2">
        <v>0.83</v>
      </c>
      <c r="D4" s="2">
        <v>12.04</v>
      </c>
      <c r="F4" s="2">
        <v>1</v>
      </c>
      <c r="G4" s="2">
        <v>5.71</v>
      </c>
      <c r="H4" s="2">
        <v>42.28</v>
      </c>
      <c r="I4" s="2">
        <v>0.83</v>
      </c>
      <c r="J4" s="2">
        <v>12.04</v>
      </c>
      <c r="M4">
        <v>11.029999999999998</v>
      </c>
      <c r="N4">
        <v>26.494299999999999</v>
      </c>
      <c r="O4">
        <v>222.99350000000001</v>
      </c>
      <c r="P4">
        <v>7.5643000000000002</v>
      </c>
      <c r="R4">
        <f t="shared" si="0"/>
        <v>19.383050772711986</v>
      </c>
      <c r="S4">
        <f t="shared" si="1"/>
        <v>53.920394650626108</v>
      </c>
    </row>
    <row r="5" spans="1:19" x14ac:dyDescent="0.3">
      <c r="A5" s="2">
        <v>3.58</v>
      </c>
      <c r="B5" s="2">
        <v>11.13</v>
      </c>
      <c r="C5" s="2">
        <v>0.24</v>
      </c>
      <c r="D5" s="2">
        <v>6.91</v>
      </c>
      <c r="F5" s="2">
        <v>1</v>
      </c>
      <c r="G5" s="2">
        <v>3.58</v>
      </c>
      <c r="H5" s="2">
        <v>11.13</v>
      </c>
      <c r="I5" s="2">
        <v>0.24</v>
      </c>
      <c r="J5" s="2">
        <v>6.91</v>
      </c>
      <c r="R5">
        <f t="shared" si="0"/>
        <v>18.424979688737992</v>
      </c>
      <c r="S5">
        <f t="shared" si="1"/>
        <v>132.59475723204849</v>
      </c>
    </row>
    <row r="6" spans="1:19" x14ac:dyDescent="0.3">
      <c r="A6" s="2">
        <v>0.45</v>
      </c>
      <c r="B6" s="2">
        <v>3</v>
      </c>
      <c r="C6" s="2">
        <v>0.48</v>
      </c>
      <c r="D6" s="2">
        <v>6.57</v>
      </c>
      <c r="F6" s="2">
        <v>1</v>
      </c>
      <c r="G6" s="2">
        <v>0.45</v>
      </c>
      <c r="H6" s="2">
        <v>3</v>
      </c>
      <c r="I6" s="2">
        <v>0.48</v>
      </c>
      <c r="J6" s="2">
        <v>6.57</v>
      </c>
      <c r="L6" s="1" t="s">
        <v>2</v>
      </c>
      <c r="M6">
        <f t="array" ref="M6:P9">MINVERSE(M1:P4)</f>
        <v>0.53744317176876155</v>
      </c>
      <c r="N6">
        <v>-3.9569552520799127E-2</v>
      </c>
      <c r="O6">
        <v>-5.6285940092465183E-3</v>
      </c>
      <c r="P6">
        <v>-0.47915745158927026</v>
      </c>
      <c r="R6">
        <f t="shared" si="0"/>
        <v>28.765037999149943</v>
      </c>
      <c r="S6">
        <f t="shared" si="1"/>
        <v>492.61971178370987</v>
      </c>
    </row>
    <row r="7" spans="1:19" x14ac:dyDescent="0.3">
      <c r="A7" s="2">
        <v>0.13</v>
      </c>
      <c r="B7" s="2">
        <v>63.46</v>
      </c>
      <c r="C7" s="2">
        <v>0.18</v>
      </c>
      <c r="D7" s="2">
        <v>2.0699999999999998</v>
      </c>
      <c r="F7" s="2">
        <v>1</v>
      </c>
      <c r="G7" s="2">
        <v>0.13</v>
      </c>
      <c r="H7" s="2">
        <v>63.46</v>
      </c>
      <c r="I7" s="2">
        <v>0.18</v>
      </c>
      <c r="J7" s="2">
        <v>2.0699999999999998</v>
      </c>
      <c r="M7">
        <v>-3.9569552520799148E-2</v>
      </c>
      <c r="N7">
        <v>1.0547374926949125E-2</v>
      </c>
      <c r="O7">
        <v>2.373361311408064E-4</v>
      </c>
      <c r="P7">
        <v>1.3759691474134927E-2</v>
      </c>
      <c r="R7">
        <f t="shared" si="0"/>
        <v>14.073769025806541</v>
      </c>
      <c r="S7">
        <f t="shared" si="1"/>
        <v>144.09047082491253</v>
      </c>
    </row>
    <row r="8" spans="1:19" x14ac:dyDescent="0.3">
      <c r="A8" s="2">
        <v>1</v>
      </c>
      <c r="B8" s="2">
        <v>48.25</v>
      </c>
      <c r="C8" s="2">
        <v>0.35</v>
      </c>
      <c r="D8" s="2">
        <v>4.18</v>
      </c>
      <c r="F8" s="2">
        <v>1</v>
      </c>
      <c r="G8" s="2">
        <v>1</v>
      </c>
      <c r="H8" s="2">
        <v>48.25</v>
      </c>
      <c r="I8" s="2">
        <v>0.35</v>
      </c>
      <c r="J8" s="2">
        <v>4.18</v>
      </c>
      <c r="M8">
        <v>-5.6285940092465157E-3</v>
      </c>
      <c r="N8">
        <v>2.3733613114080621E-4</v>
      </c>
      <c r="O8">
        <v>1.733085255858903E-4</v>
      </c>
      <c r="P8">
        <v>2.2670521479142762E-3</v>
      </c>
      <c r="R8">
        <f t="shared" si="0"/>
        <v>18.053081476286145</v>
      </c>
      <c r="S8">
        <f t="shared" si="1"/>
        <v>192.46238964767377</v>
      </c>
    </row>
    <row r="9" spans="1:19" x14ac:dyDescent="0.3">
      <c r="A9" s="2">
        <v>0.76</v>
      </c>
      <c r="B9" s="2">
        <v>24.8</v>
      </c>
      <c r="C9" s="2">
        <v>0.34</v>
      </c>
      <c r="D9" s="2">
        <v>58.45</v>
      </c>
      <c r="F9" s="2">
        <v>1</v>
      </c>
      <c r="G9" s="2">
        <v>0.76</v>
      </c>
      <c r="H9" s="2">
        <v>24.8</v>
      </c>
      <c r="I9" s="2">
        <v>0.34</v>
      </c>
      <c r="J9" s="2">
        <v>58.45</v>
      </c>
      <c r="M9">
        <v>-0.47915745158927031</v>
      </c>
      <c r="N9">
        <v>1.3759691474134913E-2</v>
      </c>
      <c r="O9">
        <v>2.2670521479142788E-3</v>
      </c>
      <c r="P9">
        <v>0.71586470711904004</v>
      </c>
      <c r="R9">
        <f t="shared" si="0"/>
        <v>22.263443002407584</v>
      </c>
      <c r="S9">
        <f t="shared" si="1"/>
        <v>1309.4669073400048</v>
      </c>
    </row>
    <row r="10" spans="1:19" x14ac:dyDescent="0.3">
      <c r="A10" s="2">
        <v>7.56</v>
      </c>
      <c r="B10" s="2">
        <v>13.85</v>
      </c>
      <c r="C10" s="2">
        <v>0.55000000000000004</v>
      </c>
      <c r="D10" s="2">
        <v>29.64</v>
      </c>
      <c r="F10" s="2">
        <v>1</v>
      </c>
      <c r="G10" s="2">
        <v>7.56</v>
      </c>
      <c r="H10" s="2">
        <v>13.85</v>
      </c>
      <c r="I10" s="2">
        <v>0.55000000000000004</v>
      </c>
      <c r="J10" s="2">
        <v>29.64</v>
      </c>
      <c r="R10">
        <f t="shared" si="0"/>
        <v>16.660205844107288</v>
      </c>
      <c r="S10">
        <f t="shared" si="1"/>
        <v>168.47505632934661</v>
      </c>
    </row>
    <row r="11" spans="1:19" x14ac:dyDescent="0.3">
      <c r="A11" s="2">
        <v>0.76</v>
      </c>
      <c r="B11" s="2">
        <v>50.46</v>
      </c>
      <c r="C11" s="2">
        <v>0.43</v>
      </c>
      <c r="D11" s="2">
        <v>48.87</v>
      </c>
      <c r="F11" s="2">
        <v>1</v>
      </c>
      <c r="G11" s="2">
        <v>0.76</v>
      </c>
      <c r="H11" s="2">
        <v>50.46</v>
      </c>
      <c r="I11" s="2">
        <v>0.43</v>
      </c>
      <c r="J11" s="2">
        <v>48.87</v>
      </c>
      <c r="L11" s="1" t="s">
        <v>3</v>
      </c>
      <c r="M11">
        <f t="array" ref="M11:M14">MMULT(TRANSPOSE(F2:I21),J2:J21)</f>
        <v>467.71999999999997</v>
      </c>
      <c r="O11" s="1" t="s">
        <v>4</v>
      </c>
      <c r="P11" cm="1">
        <f t="array" ref="P11:P14">MMULT(M6:P9,M11:M14)</f>
        <v>22.126545009326577</v>
      </c>
      <c r="R11">
        <f t="shared" si="0"/>
        <v>19.373960597828784</v>
      </c>
      <c r="S11">
        <f t="shared" si="1"/>
        <v>870.01634041443674</v>
      </c>
    </row>
    <row r="12" spans="1:19" x14ac:dyDescent="0.3">
      <c r="A12" s="2">
        <v>0.42</v>
      </c>
      <c r="B12" s="2">
        <v>3.1</v>
      </c>
      <c r="C12" s="2">
        <v>0.94</v>
      </c>
      <c r="D12" s="2">
        <v>33.75</v>
      </c>
      <c r="F12" s="2">
        <v>1</v>
      </c>
      <c r="G12" s="2">
        <v>0.42</v>
      </c>
      <c r="H12" s="2">
        <v>3.1</v>
      </c>
      <c r="I12" s="2">
        <v>0.94</v>
      </c>
      <c r="J12" s="2">
        <v>33.75</v>
      </c>
      <c r="M12">
        <v>1023.8301000000001</v>
      </c>
      <c r="P12">
        <v>-1.6043410177634763</v>
      </c>
      <c r="R12">
        <f t="shared" si="0"/>
        <v>36.339010132621425</v>
      </c>
      <c r="S12">
        <f t="shared" si="1"/>
        <v>6.7029734668164087</v>
      </c>
    </row>
    <row r="13" spans="1:19" x14ac:dyDescent="0.3">
      <c r="A13" s="2">
        <v>2.93</v>
      </c>
      <c r="B13" s="2">
        <v>11.21</v>
      </c>
      <c r="C13" s="2">
        <v>0.53</v>
      </c>
      <c r="D13" s="2">
        <v>0.04</v>
      </c>
      <c r="F13" s="2">
        <v>1</v>
      </c>
      <c r="G13" s="2">
        <v>2.93</v>
      </c>
      <c r="H13" s="2">
        <v>11.21</v>
      </c>
      <c r="I13" s="2">
        <v>0.53</v>
      </c>
      <c r="J13" s="2">
        <v>0.04</v>
      </c>
      <c r="M13">
        <v>9043.8549000000003</v>
      </c>
      <c r="P13">
        <v>-0.17011917974078983</v>
      </c>
      <c r="R13">
        <f t="shared" si="0"/>
        <v>24.20946922474123</v>
      </c>
      <c r="S13">
        <f t="shared" si="1"/>
        <v>584.16324260571355</v>
      </c>
    </row>
    <row r="14" spans="1:19" x14ac:dyDescent="0.3">
      <c r="A14" s="2">
        <v>5.64</v>
      </c>
      <c r="B14" s="2">
        <v>18.11</v>
      </c>
      <c r="C14" s="2">
        <v>0.09</v>
      </c>
      <c r="D14" s="2">
        <v>16.75</v>
      </c>
      <c r="F14" s="2">
        <v>1</v>
      </c>
      <c r="G14" s="2">
        <v>5.64</v>
      </c>
      <c r="H14" s="2">
        <v>18.11</v>
      </c>
      <c r="I14" s="2">
        <v>0.09</v>
      </c>
      <c r="J14" s="2">
        <v>16.75</v>
      </c>
      <c r="M14">
        <v>287.65010000000001</v>
      </c>
      <c r="P14">
        <v>16.397508306331872</v>
      </c>
      <c r="R14">
        <f t="shared" si="0"/>
        <v>11.472979071604737</v>
      </c>
      <c r="S14">
        <f t="shared" si="1"/>
        <v>27.846949878721606</v>
      </c>
    </row>
    <row r="15" spans="1:19" x14ac:dyDescent="0.3">
      <c r="A15" s="2">
        <v>3.93</v>
      </c>
      <c r="B15" s="2">
        <v>21.56</v>
      </c>
      <c r="C15" s="2">
        <v>0.43</v>
      </c>
      <c r="D15" s="2">
        <v>4.63</v>
      </c>
      <c r="F15" s="2">
        <v>1</v>
      </c>
      <c r="G15" s="2">
        <v>3.93</v>
      </c>
      <c r="H15" s="2">
        <v>21.56</v>
      </c>
      <c r="I15" s="2">
        <v>0.43</v>
      </c>
      <c r="J15" s="2">
        <v>4.63</v>
      </c>
      <c r="R15">
        <f t="shared" si="0"/>
        <v>19.204643866027389</v>
      </c>
      <c r="S15">
        <f t="shared" si="1"/>
        <v>212.42024382152982</v>
      </c>
    </row>
    <row r="16" spans="1:19" x14ac:dyDescent="0.3">
      <c r="A16" s="2">
        <v>0.5</v>
      </c>
      <c r="B16" s="2">
        <v>11.2</v>
      </c>
      <c r="C16" s="2">
        <v>0.79</v>
      </c>
      <c r="D16" s="2">
        <v>61.69</v>
      </c>
      <c r="F16" s="2">
        <v>1</v>
      </c>
      <c r="G16" s="2">
        <v>0.5</v>
      </c>
      <c r="H16" s="2">
        <v>11.2</v>
      </c>
      <c r="I16" s="2">
        <v>0.79</v>
      </c>
      <c r="J16" s="2">
        <v>61.69</v>
      </c>
      <c r="R16">
        <f t="shared" si="0"/>
        <v>32.373071249350176</v>
      </c>
      <c r="S16">
        <f t="shared" si="1"/>
        <v>859.48231137067819</v>
      </c>
    </row>
    <row r="17" spans="1:19" x14ac:dyDescent="0.3">
      <c r="A17" s="2">
        <v>0.2</v>
      </c>
      <c r="B17" s="2">
        <v>7.62</v>
      </c>
      <c r="C17" s="2">
        <v>0.33</v>
      </c>
      <c r="D17" s="2">
        <v>24.55</v>
      </c>
      <c r="F17" s="2">
        <v>1</v>
      </c>
      <c r="G17" s="2">
        <v>0.2</v>
      </c>
      <c r="H17" s="2">
        <v>7.62</v>
      </c>
      <c r="I17" s="2">
        <v>0.33</v>
      </c>
      <c r="J17" s="2">
        <v>24.55</v>
      </c>
      <c r="R17">
        <f t="shared" si="0"/>
        <v>25.920546397238581</v>
      </c>
      <c r="S17">
        <f t="shared" si="1"/>
        <v>1.8783974269836536</v>
      </c>
    </row>
    <row r="18" spans="1:19" x14ac:dyDescent="0.3">
      <c r="A18" s="2">
        <v>1.0900000000000001</v>
      </c>
      <c r="B18" s="2">
        <v>22.54</v>
      </c>
      <c r="C18" s="2">
        <v>0.94</v>
      </c>
      <c r="D18" s="2">
        <v>32.9</v>
      </c>
      <c r="F18" s="2">
        <v>1</v>
      </c>
      <c r="G18" s="2">
        <v>1.0900000000000001</v>
      </c>
      <c r="H18" s="2">
        <v>22.54</v>
      </c>
      <c r="I18" s="2">
        <v>0.94</v>
      </c>
      <c r="J18" s="2">
        <v>32.9</v>
      </c>
      <c r="R18">
        <f t="shared" si="0"/>
        <v>31.956984796558942</v>
      </c>
      <c r="S18">
        <f t="shared" si="1"/>
        <v>0.88927767392097778</v>
      </c>
    </row>
    <row r="19" spans="1:19" x14ac:dyDescent="0.3">
      <c r="A19" s="2">
        <v>1.95</v>
      </c>
      <c r="B19" s="2">
        <v>44.38</v>
      </c>
      <c r="C19" s="2">
        <v>0.9</v>
      </c>
      <c r="D19" s="2">
        <v>9.23</v>
      </c>
      <c r="F19" s="2">
        <v>1</v>
      </c>
      <c r="G19" s="2">
        <v>1.95</v>
      </c>
      <c r="H19" s="2">
        <v>44.38</v>
      </c>
      <c r="I19" s="2">
        <v>0.9</v>
      </c>
      <c r="J19" s="2">
        <v>9.23</v>
      </c>
      <c r="R19">
        <f t="shared" si="0"/>
        <v>26.205948303490231</v>
      </c>
      <c r="S19">
        <f t="shared" si="1"/>
        <v>288.18282080277282</v>
      </c>
    </row>
    <row r="20" spans="1:19" x14ac:dyDescent="0.3">
      <c r="A20" s="2">
        <v>3.81</v>
      </c>
      <c r="B20" s="2">
        <v>5.5</v>
      </c>
      <c r="C20" s="2">
        <v>0.61</v>
      </c>
      <c r="D20" s="2">
        <v>11.4</v>
      </c>
      <c r="F20" s="2">
        <v>1</v>
      </c>
      <c r="G20" s="2">
        <v>3.81</v>
      </c>
      <c r="H20" s="2">
        <v>5.5</v>
      </c>
      <c r="I20" s="2">
        <v>0.61</v>
      </c>
      <c r="J20" s="2">
        <v>11.4</v>
      </c>
      <c r="R20">
        <f t="shared" si="0"/>
        <v>25.080830309935827</v>
      </c>
      <c r="S20">
        <f t="shared" si="1"/>
        <v>187.1651179692588</v>
      </c>
    </row>
    <row r="21" spans="1:19" x14ac:dyDescent="0.3">
      <c r="A21" s="2">
        <v>5.41</v>
      </c>
      <c r="B21" s="2">
        <v>11.73</v>
      </c>
      <c r="C21" s="2">
        <v>0.28999999999999998</v>
      </c>
      <c r="D21" s="2">
        <v>27.64</v>
      </c>
      <c r="F21" s="2">
        <v>1</v>
      </c>
      <c r="G21" s="2">
        <v>5.41</v>
      </c>
      <c r="H21" s="2">
        <v>11.73</v>
      </c>
      <c r="I21" s="2">
        <v>0.28999999999999998</v>
      </c>
      <c r="J21" s="2">
        <v>27.64</v>
      </c>
      <c r="R21">
        <f t="shared" si="0"/>
        <v>16.206839533702947</v>
      </c>
      <c r="S21">
        <f t="shared" si="1"/>
        <v>130.71715824809786</v>
      </c>
    </row>
    <row r="22" spans="1:19" x14ac:dyDescent="0.3">
      <c r="R22" s="1" t="s">
        <v>6</v>
      </c>
      <c r="S22">
        <f>AVERAGE(S2:S21)</f>
        <v>296.51356330520844</v>
      </c>
    </row>
    <row r="23" spans="1:19" x14ac:dyDescent="0.3">
      <c r="R23" s="1" t="s">
        <v>7</v>
      </c>
      <c r="S23">
        <f>SQRT(S22)</f>
        <v>17.219569196272257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Nguyin</dc:creator>
  <cp:lastModifiedBy>Nguyên Lê Minh</cp:lastModifiedBy>
  <dcterms:created xsi:type="dcterms:W3CDTF">2015-06-05T18:17:20Z</dcterms:created>
  <dcterms:modified xsi:type="dcterms:W3CDTF">2025-02-20T07:14:19Z</dcterms:modified>
</cp:coreProperties>
</file>