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filterPrivacy="1" defaultThemeVersion="124226"/>
  <xr:revisionPtr revIDLastSave="0" documentId="13_ncr:1_{A8C6582A-3E65-7F4D-A7AF-064EDA22ACF4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Пиццерия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2" i="3" l="1"/>
  <c r="H13" i="3"/>
  <c r="H14" i="3"/>
  <c r="H15" i="3"/>
  <c r="H16" i="3"/>
  <c r="H11" i="3"/>
  <c r="H5" i="3"/>
  <c r="F4" i="3"/>
  <c r="H4" i="3" s="1"/>
  <c r="E4" i="3"/>
  <c r="H26" i="3" l="1"/>
  <c r="G4" i="3"/>
  <c r="H27" i="3" l="1"/>
  <c r="J26" i="3"/>
  <c r="I19" i="3" l="1"/>
  <c r="I20" i="3"/>
  <c r="I21" i="3"/>
  <c r="I22" i="3"/>
  <c r="I23" i="3"/>
  <c r="J27" i="3"/>
  <c r="I6" i="3"/>
  <c r="I7" i="3"/>
  <c r="I4" i="3"/>
  <c r="I12" i="3"/>
  <c r="I5" i="3"/>
  <c r="I11" i="3"/>
  <c r="I16" i="3"/>
  <c r="I15" i="3"/>
  <c r="I14" i="3"/>
  <c r="I13" i="3"/>
</calcChain>
</file>

<file path=xl/sharedStrings.xml><?xml version="1.0" encoding="utf-8"?>
<sst xmlns="http://schemas.openxmlformats.org/spreadsheetml/2006/main" count="37" uniqueCount="37">
  <si>
    <t>Исполнитель</t>
  </si>
  <si>
    <t>Общее время изготовления в месяц, мин</t>
  </si>
  <si>
    <t>Стоимость минуты сотрудника, руб</t>
  </si>
  <si>
    <t>Стоимость 1 пиццы, руб</t>
  </si>
  <si>
    <t>Общая стоимость процесса в месяц, руб</t>
  </si>
  <si>
    <t>Повар</t>
  </si>
  <si>
    <t>Кол-во пицц в месяц, шт.</t>
  </si>
  <si>
    <t>Время изготовления, мин.</t>
  </si>
  <si>
    <t>Администратор</t>
  </si>
  <si>
    <t>Курьер</t>
  </si>
  <si>
    <t>Уборщица</t>
  </si>
  <si>
    <t>Ингридиенты:</t>
  </si>
  <si>
    <t>Тесто</t>
  </si>
  <si>
    <t>Сыр</t>
  </si>
  <si>
    <t>Овощи</t>
  </si>
  <si>
    <t>Мясо</t>
  </si>
  <si>
    <t>Грибы</t>
  </si>
  <si>
    <t>Кетчуп</t>
  </si>
  <si>
    <t>Инфраструктура:</t>
  </si>
  <si>
    <t>Аренда помещения</t>
  </si>
  <si>
    <t>ЖКХ</t>
  </si>
  <si>
    <t>ИТ-системы и каналы связи</t>
  </si>
  <si>
    <t>Регуляторика</t>
  </si>
  <si>
    <t>Амортизация оборудования</t>
  </si>
  <si>
    <t>ИТОГО:</t>
  </si>
  <si>
    <t>На одну пиццу, руб.:</t>
  </si>
  <si>
    <t>Гипотезы оптимизации:</t>
  </si>
  <si>
    <t>Увеличение среднего чека</t>
  </si>
  <si>
    <t>Увеличение количества продаж/клиентов</t>
  </si>
  <si>
    <t>Увеличение выручки:</t>
  </si>
  <si>
    <t>Сокращение издержек:</t>
  </si>
  <si>
    <t>Сокращение издержек на основной товар</t>
  </si>
  <si>
    <t>Сокращение побочных издержек</t>
  </si>
  <si>
    <t>Подключение к агрегаторам</t>
  </si>
  <si>
    <t>Доп. Маркетинг (сайт)</t>
  </si>
  <si>
    <t>Аутсорс непрофильной деятельности (клининг, курьеры)</t>
  </si>
  <si>
    <t>Экономия на освещении и изменении дизайна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</si>
</sst>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9" fontId="0" fillId="0" borderId="0" xfId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J38"/>
  <sheetViews>
    <sheetView tabSelected="1" topLeftCell="A15" zoomScale="150" workbookViewId="0">
      <selection activeCell="D31" sqref="D31"/>
    </sheetView>
  </sheetViews>
  <sheetFormatPr baseColWidth="10" defaultColWidth="8.83203125" defaultRowHeight="15" x14ac:dyDescent="0.2"/>
  <cols>
    <col min="2" max="2" width="11.33203125" bestFit="1" customWidth="1"/>
    <col min="3" max="3" width="21.5" bestFit="1" customWidth="1"/>
    <col min="4" max="4" width="21.6640625" bestFit="1" customWidth="1"/>
    <col min="5" max="5" width="34.1640625" bestFit="1" customWidth="1"/>
    <col min="6" max="6" width="30" bestFit="1" customWidth="1"/>
    <col min="7" max="7" width="20" bestFit="1" customWidth="1"/>
    <col min="8" max="8" width="33.33203125" bestFit="1" customWidth="1"/>
    <col min="9" max="9" width="8.83203125" style="2"/>
    <col min="10" max="10" width="11.1640625" bestFit="1" customWidth="1"/>
  </cols>
  <sheetData>
    <row r="3" spans="2:9" x14ac:dyDescent="0.2">
      <c r="B3" s="1" t="s">
        <v>0</v>
      </c>
      <c r="C3" s="1" t="s">
        <v>6</v>
      </c>
      <c r="D3" s="1" t="s">
        <v>7</v>
      </c>
      <c r="E3" s="1" t="s">
        <v>1</v>
      </c>
      <c r="F3" s="1" t="s">
        <v>2</v>
      </c>
      <c r="G3" s="1" t="s">
        <v>3</v>
      </c>
      <c r="H3" s="1" t="s">
        <v>4</v>
      </c>
    </row>
    <row r="4" spans="2:9" x14ac:dyDescent="0.2">
      <c r="B4" t="s">
        <v>5</v>
      </c>
      <c r="C4">
        <v>4000</v>
      </c>
      <c r="D4">
        <v>20</v>
      </c>
      <c r="E4">
        <f>C4*D4/5</f>
        <v>16000</v>
      </c>
      <c r="F4">
        <f>60000/30/12/60</f>
        <v>2.7777777777777777</v>
      </c>
      <c r="G4">
        <f>F4*D4</f>
        <v>55.555555555555557</v>
      </c>
      <c r="H4">
        <f>F4*E4</f>
        <v>44444.444444444445</v>
      </c>
      <c r="I4" s="2">
        <f>H4/$H$27</f>
        <v>4.8458416621236899E-2</v>
      </c>
    </row>
    <row r="5" spans="2:9" x14ac:dyDescent="0.2">
      <c r="B5" t="s">
        <v>8</v>
      </c>
      <c r="H5">
        <f>100000</f>
        <v>100000</v>
      </c>
      <c r="I5" s="2">
        <f t="shared" ref="I5:I23" si="0">H5/$H$27</f>
        <v>0.10903143739778302</v>
      </c>
    </row>
    <row r="6" spans="2:9" x14ac:dyDescent="0.2">
      <c r="B6" t="s">
        <v>9</v>
      </c>
      <c r="H6">
        <v>40000</v>
      </c>
      <c r="I6" s="2">
        <f t="shared" si="0"/>
        <v>4.3612574959113207E-2</v>
      </c>
    </row>
    <row r="7" spans="2:9" x14ac:dyDescent="0.2">
      <c r="B7" t="s">
        <v>10</v>
      </c>
      <c r="H7">
        <v>40000</v>
      </c>
      <c r="I7" s="2">
        <f t="shared" si="0"/>
        <v>4.3612574959113207E-2</v>
      </c>
    </row>
    <row r="10" spans="2:9" x14ac:dyDescent="0.2">
      <c r="B10" t="s">
        <v>11</v>
      </c>
    </row>
    <row r="11" spans="2:9" x14ac:dyDescent="0.2">
      <c r="C11" t="s">
        <v>12</v>
      </c>
      <c r="G11">
        <v>10</v>
      </c>
      <c r="H11">
        <f>G11*$C$4</f>
        <v>40000</v>
      </c>
      <c r="I11" s="2">
        <f t="shared" si="0"/>
        <v>4.3612574959113207E-2</v>
      </c>
    </row>
    <row r="12" spans="2:9" x14ac:dyDescent="0.2">
      <c r="C12" t="s">
        <v>13</v>
      </c>
      <c r="G12">
        <v>15</v>
      </c>
      <c r="H12">
        <f t="shared" ref="H12:H16" si="1">G12*$C$4</f>
        <v>60000</v>
      </c>
      <c r="I12" s="2">
        <f t="shared" si="0"/>
        <v>6.5418862438669817E-2</v>
      </c>
    </row>
    <row r="13" spans="2:9" x14ac:dyDescent="0.2">
      <c r="C13" t="s">
        <v>14</v>
      </c>
      <c r="G13">
        <v>10</v>
      </c>
      <c r="H13">
        <f t="shared" si="1"/>
        <v>40000</v>
      </c>
      <c r="I13" s="2">
        <f t="shared" si="0"/>
        <v>4.3612574959113207E-2</v>
      </c>
    </row>
    <row r="14" spans="2:9" x14ac:dyDescent="0.2">
      <c r="C14" t="s">
        <v>15</v>
      </c>
      <c r="G14">
        <v>20</v>
      </c>
      <c r="H14">
        <f t="shared" si="1"/>
        <v>80000</v>
      </c>
      <c r="I14" s="2">
        <f t="shared" si="0"/>
        <v>8.7225149918226413E-2</v>
      </c>
    </row>
    <row r="15" spans="2:9" x14ac:dyDescent="0.2">
      <c r="C15" t="s">
        <v>16</v>
      </c>
      <c r="G15">
        <v>5</v>
      </c>
      <c r="H15">
        <f t="shared" si="1"/>
        <v>20000</v>
      </c>
      <c r="I15" s="2">
        <f t="shared" si="0"/>
        <v>2.1806287479556603E-2</v>
      </c>
    </row>
    <row r="16" spans="2:9" x14ac:dyDescent="0.2">
      <c r="C16" t="s">
        <v>17</v>
      </c>
      <c r="G16">
        <v>3</v>
      </c>
      <c r="H16">
        <f t="shared" si="1"/>
        <v>12000</v>
      </c>
      <c r="I16" s="2">
        <f t="shared" si="0"/>
        <v>1.3083772487733963E-2</v>
      </c>
    </row>
    <row r="18" spans="2:10" x14ac:dyDescent="0.2">
      <c r="B18" t="s">
        <v>18</v>
      </c>
    </row>
    <row r="19" spans="2:10" x14ac:dyDescent="0.2">
      <c r="C19" t="s">
        <v>19</v>
      </c>
      <c r="H19">
        <v>80000</v>
      </c>
      <c r="I19" s="2">
        <f t="shared" si="0"/>
        <v>8.7225149918226413E-2</v>
      </c>
    </row>
    <row r="20" spans="2:10" x14ac:dyDescent="0.2">
      <c r="C20" t="s">
        <v>20</v>
      </c>
      <c r="H20">
        <v>30000</v>
      </c>
      <c r="I20" s="2">
        <f t="shared" si="0"/>
        <v>3.2709431219334908E-2</v>
      </c>
    </row>
    <row r="21" spans="2:10" x14ac:dyDescent="0.2">
      <c r="C21" t="s">
        <v>21</v>
      </c>
      <c r="H21">
        <v>5000</v>
      </c>
      <c r="I21" s="2">
        <f t="shared" si="0"/>
        <v>5.4515718698891508E-3</v>
      </c>
    </row>
    <row r="22" spans="2:10" x14ac:dyDescent="0.2">
      <c r="C22" t="s">
        <v>22</v>
      </c>
      <c r="H22">
        <v>10000</v>
      </c>
      <c r="I22" s="2">
        <f t="shared" si="0"/>
        <v>1.0903143739778302E-2</v>
      </c>
    </row>
    <row r="23" spans="2:10" x14ac:dyDescent="0.2">
      <c r="C23" t="s">
        <v>23</v>
      </c>
      <c r="H23">
        <v>10000</v>
      </c>
      <c r="I23" s="2">
        <f t="shared" si="0"/>
        <v>1.0903143739778302E-2</v>
      </c>
    </row>
    <row r="25" spans="2:10" x14ac:dyDescent="0.2">
      <c r="H25" t="s">
        <v>24</v>
      </c>
      <c r="J25" t="s">
        <v>25</v>
      </c>
    </row>
    <row r="26" spans="2:10" x14ac:dyDescent="0.2">
      <c r="H26">
        <f>SUM(H4:H23)</f>
        <v>611444.4444444445</v>
      </c>
      <c r="J26">
        <f>H26/C4</f>
        <v>152.86111111111111</v>
      </c>
    </row>
    <row r="27" spans="2:10" x14ac:dyDescent="0.2">
      <c r="H27">
        <f>H26*1.5</f>
        <v>917166.66666666674</v>
      </c>
      <c r="J27">
        <f>H27/C4</f>
        <v>229.29166666666669</v>
      </c>
    </row>
    <row r="28" spans="2:10" x14ac:dyDescent="0.2">
      <c r="B28" t="s">
        <v>26</v>
      </c>
    </row>
    <row r="29" spans="2:10" x14ac:dyDescent="0.2">
      <c r="C29" t="s">
        <v>30</v>
      </c>
      <c r="D29" t="s">
        <v>31</v>
      </c>
    </row>
    <row r="30" spans="2:10" x14ac:dyDescent="0.2">
      <c r="D30" t="s">
        <v>32</v>
      </c>
    </row>
    <row r="31" spans="2:10" x14ac:dyDescent="0.2">
      <c r="D31" t="s">
        <v>36</v>
      </c>
    </row>
    <row r="33" spans="3:4" x14ac:dyDescent="0.2">
      <c r="C33" t="s">
        <v>29</v>
      </c>
      <c r="D33" t="s">
        <v>27</v>
      </c>
    </row>
    <row r="34" spans="3:4" x14ac:dyDescent="0.2">
      <c r="D34" t="s">
        <v>28</v>
      </c>
    </row>
    <row r="35" spans="3:4" x14ac:dyDescent="0.2">
      <c r="D35" t="s">
        <v>33</v>
      </c>
    </row>
    <row r="36" spans="3:4" x14ac:dyDescent="0.2">
      <c r="D36" t="s">
        <v>34</v>
      </c>
    </row>
    <row r="38" spans="3:4" x14ac:dyDescent="0.2">
      <c r="D38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Пиццерия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2023-04-24T17:28:46Z</dcterms:modified>
</cp:coreProperties>
</file>