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чебный кейс 1" sheetId="1" r:id="rId4"/>
    <sheet state="visible" name="Учебный кейс 2.1" sheetId="2" r:id="rId5"/>
    <sheet state="visible" name="Учебный кейс 2.2" sheetId="3" r:id="rId6"/>
    <sheet state="visible" name="Учебный кейс 3" sheetId="4" r:id="rId7"/>
  </sheets>
  <definedNames/>
  <calcPr/>
</workbook>
</file>

<file path=xl/sharedStrings.xml><?xml version="1.0" encoding="utf-8"?>
<sst xmlns="http://schemas.openxmlformats.org/spreadsheetml/2006/main" count="98" uniqueCount="68">
  <si>
    <r>
      <rPr>
        <rFont val="Calibri"/>
        <color theme="1"/>
      </rPr>
      <t xml:space="preserve">Приведите 2-3 примера критерия выбора поставщика с описанием методики расчета.
</t>
    </r>
    <r>
      <rPr>
        <rFont val="Calibri"/>
        <i/>
        <color theme="1"/>
      </rPr>
      <t>К примеру: Не менее 3х реализованных проектов по внедрению 1С: Бухгалтерия за последние 5 лет - 3 балла. +1 балл за каждый дополнительный проект. Не более 10 баллов, за невыполнение условия - 0 баллов</t>
    </r>
  </si>
  <si>
    <t>примеры хороших критериев см на листе "Учебный кейс 2.2"</t>
  </si>
  <si>
    <t>На основании информации об участниках команды оцените критерии выбора поставщиков на листе "Учебный кейс 2.2", п.1.2, 1.4</t>
  </si>
  <si>
    <t>Команда</t>
  </si>
  <si>
    <r>
      <rPr>
        <rFont val="Calibri"/>
        <b/>
        <color theme="1"/>
      </rPr>
      <t>Пример решения по п1.4:</t>
    </r>
    <r>
      <rPr>
        <rFont val="Calibri"/>
        <color theme="1"/>
      </rPr>
      <t xml:space="preserve">
-1 участник имеет в команде все необходимые роли, т.е. получает балл: 1+2+3+1, за каждого дополнительного участника добавляется балл, т.е. еще +4, но максимальный балл 10, поэтому только +3 балла, итого получается 10 баллов
-2 участник имеет все необходимые роли, т.е. получает 7 баллов, дополнительных участников не представлено
-3 участник имеет все роли, но программистов заявлено 2 вместо 3, поэтому всего 6 баллов
</t>
    </r>
  </si>
  <si>
    <t>Участник 1</t>
  </si>
  <si>
    <t>Участник 2</t>
  </si>
  <si>
    <t>Участник 3</t>
  </si>
  <si>
    <t xml:space="preserve">РП </t>
  </si>
  <si>
    <t>бизнес-аналитик</t>
  </si>
  <si>
    <t>программист</t>
  </si>
  <si>
    <t>архитектор</t>
  </si>
  <si>
    <t xml:space="preserve">Всего человек </t>
  </si>
  <si>
    <t>Балл для критерия</t>
  </si>
  <si>
    <t xml:space="preserve">Сертификация </t>
  </si>
  <si>
    <t>РП</t>
  </si>
  <si>
    <t>да</t>
  </si>
  <si>
    <t xml:space="preserve">Пример решения по п1.2:
-необходимо определить кол-во членов команды у каждого участника (строка 9)
-необходимо определить кол-во сертификатов у всех членов команды по каждому участнику (строка 23)
-определить % команды с сертификатами (строка 24 / всего человек = строка 9)
- далее в соответствии с критерием проставляем баллы (строка 25)
</t>
  </si>
  <si>
    <t xml:space="preserve">программист </t>
  </si>
  <si>
    <t xml:space="preserve">архитектор </t>
  </si>
  <si>
    <t xml:space="preserve">да </t>
  </si>
  <si>
    <t xml:space="preserve">кол-во сертификатов </t>
  </si>
  <si>
    <t>% команды с сертификатами</t>
  </si>
  <si>
    <t xml:space="preserve">балл по критерию </t>
  </si>
  <si>
    <t>1. На основе баллов участников двухэтапного отбора определите победителя при условии, что проходной балл во второй этап - 37 баллов, во втором этапе учитывается только стоимостной критерий
2. На основе баллов участников двухэтапного отбора определите победителя при условии, что баллы суммируются по этапам</t>
  </si>
  <si>
    <t xml:space="preserve">Пример балльной оценки: </t>
  </si>
  <si>
    <t>max балл</t>
  </si>
  <si>
    <t xml:space="preserve">вес </t>
  </si>
  <si>
    <t>Оценка технического предложения</t>
  </si>
  <si>
    <t>Пример формулировки</t>
  </si>
  <si>
    <t>Опыт аналогичных проектов​</t>
  </si>
  <si>
    <t xml:space="preserve">Не менее 3х реализованных проектов по внедрению 1С: Бухгалтерия за последние 5 лет - 3 балла. +1 балл за каждый дополнительный проект. Не более  10 баллов </t>
  </si>
  <si>
    <t>Сертификация​</t>
  </si>
  <si>
    <t xml:space="preserve">более 80% команды имеют сертификат 1С: Специалист - 5 баллов
более 60% команды имеют сертификат 1С: Специалист - 4 балла
40% команды и более имеют сертификат 1С: Специалист - 3 балла
менее 40% команды имеют сертификат 1С: Специалист - 0 баллов
</t>
  </si>
  <si>
    <t>"Проработанность" Технического предложения</t>
  </si>
  <si>
    <t>Предложение конкурсанат полностью соответствует техническому заданию, предложены улучшения - 5 баллов
Предложение конкурсанат полностью соответствует техническому заданию - 4 балла
Предложение конкурсанат не в полной мере соответствует техническому заданию, етсь ограничения и риски - 3 балла</t>
  </si>
  <si>
    <t xml:space="preserve">Требования к команде </t>
  </si>
  <si>
    <t>1 РП - 1 балла
2 бизнес-аналитика  - 2 балла
3 программиста - 3 балла
1 архитектор - 1 балл
+ 1 балл за каждого дополнительного участника, но не более 10 баллов</t>
  </si>
  <si>
    <t>Трудозатраты​</t>
  </si>
  <si>
    <t>Объем вовлечения команды (объем часов на реализацию проекта -1 балл за каждые 10% отклонения). мин. балл - 0 , max - 10</t>
  </si>
  <si>
    <t>Сроки​</t>
  </si>
  <si>
    <t xml:space="preserve">соответствие срокам ТЗ (выполнение работ за 5 месяце) - 10 баллов. За превышение сроков баллы минусуются (-1 балл за каждые 10% отклонения). мин. балл - 0 </t>
  </si>
  <si>
    <t xml:space="preserve">Оценка коммерческого предложения </t>
  </si>
  <si>
    <t>Цена​</t>
  </si>
  <si>
    <t>50 баллов - минимальная цена среди всех учасников отбора. Далее - 10 баллов за каждые 10% отклонений</t>
  </si>
  <si>
    <t>ИТОГО</t>
  </si>
  <si>
    <t>ТЗ</t>
  </si>
  <si>
    <t>КП</t>
  </si>
  <si>
    <t>победитель по п1</t>
  </si>
  <si>
    <t>победитель по п2</t>
  </si>
  <si>
    <r>
      <rPr>
        <rFont val="Calibri"/>
        <b/>
        <color theme="1"/>
      </rPr>
      <t xml:space="preserve">Пример решения по п.1:
</t>
    </r>
    <r>
      <rPr>
        <rFont val="Calibri"/>
        <color theme="1"/>
      </rPr>
      <t xml:space="preserve">Для расчета балла участников по итогам этапа 1 необходимо:
- сложить все оценки по критериям 1 этапа (строки 7-12)
- т.к. проходной балл - 37, а 2-й участник набрал 36 баллов, он выбывает из участия в тендере
- во втором этапе учитывается только стоимостной критерий, поэтому среди 1 и 3 участника мы выбираем того, кто предложил наименьшую стоимость, т.е. победителем отбора </t>
    </r>
    <r>
      <rPr>
        <rFont val="Calibri"/>
        <color rgb="FF70AD47"/>
      </rPr>
      <t>становится 1 участник</t>
    </r>
    <r>
      <rPr>
        <rFont val="Calibri"/>
        <color theme="1"/>
      </rPr>
      <t xml:space="preserve">
</t>
    </r>
    <r>
      <rPr>
        <rFont val="Calibri"/>
        <b/>
        <color theme="1"/>
      </rPr>
      <t>Пример решения по п.2:</t>
    </r>
    <r>
      <rPr>
        <rFont val="Calibri"/>
        <color theme="1"/>
      </rPr>
      <t xml:space="preserve">
-сложить все оценки по критериям 1 этапа (строки 7-12)
-рассчитать балл для оценки коммерческого предложения по формуле =50*(1-(E14-F14)/F14)
-применить веса для оценки технической и коммерческой части: 40%*балл по тех. части  + 60%* балл по комм. части
выбрать участника с наибольшим баллом - </t>
    </r>
    <r>
      <rPr>
        <rFont val="Calibri"/>
        <color rgb="FF70AD47"/>
      </rPr>
      <t>2-й участник</t>
    </r>
  </si>
  <si>
    <r>
      <rPr>
        <rFont val="Arial"/>
        <b/>
        <color rgb="FF434343"/>
        <sz val="11.0"/>
      </rPr>
      <t xml:space="preserve">Вы: </t>
    </r>
    <r>
      <rPr>
        <rFont val="Arial"/>
        <color rgb="FF434343"/>
        <sz val="11.0"/>
      </rPr>
      <t>Project Manager на стороне Заказчика - автодилера ООО «Авто-онлайн»</t>
    </r>
  </si>
  <si>
    <r>
      <rPr>
        <rFont val="Arial"/>
        <b/>
        <color rgb="FF434343"/>
        <sz val="11.0"/>
      </rPr>
      <t xml:space="preserve">Заказчик: </t>
    </r>
    <r>
      <rPr>
        <rFont val="Arial"/>
        <color rgb="FF434343"/>
        <sz val="11.0"/>
      </rPr>
      <t>Отдел продаж</t>
    </r>
  </si>
  <si>
    <r>
      <rPr>
        <rFont val="Arial"/>
        <b/>
        <color rgb="FF434343"/>
        <sz val="11.0"/>
      </rPr>
      <t>Ваш проект:</t>
    </r>
    <r>
      <rPr>
        <rFont val="Arial"/>
        <color rgb="FF434343"/>
        <sz val="11.0"/>
      </rPr>
      <t xml:space="preserve"> Разработка и внедрение ERP системы для учета наличия автомобилей, а также разработка сайта для продажи автомобилей. Вы выбрали ERP систему на платформе Oracle и для разработки и внедрения, а также для продвижения сайта решили привлечь сотрудников вендора по договору аутстаффинга.</t>
    </r>
  </si>
  <si>
    <r>
      <rPr>
        <rFont val="Arial"/>
        <b/>
        <color rgb="FF434343"/>
        <sz val="11.0"/>
      </rPr>
      <t xml:space="preserve">Сроки реализации проекта: </t>
    </r>
    <r>
      <rPr>
        <rFont val="Arial"/>
        <color rgb="FF434343"/>
        <sz val="11.0"/>
      </rPr>
      <t>2 года (1.01.2022-31.12.2023)</t>
    </r>
  </si>
  <si>
    <t>Задание для семинара:</t>
  </si>
  <si>
    <t>Рассчитать стоимость лицензий. Условие: всего у нас 5400 пользователей. Лицензии состоят из 2 компонент:</t>
  </si>
  <si>
    <t>- стоимость ПО = 10 млн, закупается один раз с момента начала использования ПО (с момента тестирования)</t>
  </si>
  <si>
    <t>- стоимость лицензий на пользователей. Пакетное предложение для пользователей: 1000 пользователей = 800 000 руб, 500 польз - 300 000 руб., если покупать лицензии на 1 пользователя, то стоимость лицензии для 1 польз = 1000 руб. Прирост по кол-ву пользователей приведен в строке 44., расширять купленные пакеты нельзя, можно только дозакупать новые. Оцените, какая закупка лицензий выгоднее - поэтапная или единовременная, покажите все варианты и сформируйте итоговое предложение для спонсора проекта.</t>
  </si>
  <si>
    <t>ОТВЕТ</t>
  </si>
  <si>
    <t xml:space="preserve">"В целом расчет лицензий складывается из стоимости ПО и стоимости лицензий для пользователей.
Для определения стоимости лицензий для пользователей есть 3 варианта
1. а Закупить сразу все лицензии пакетом: пакет на 1000 пользователей: 5*800000 + 1000*400 = 4 400 000
1. б Закупить сразу все лицензии пакетом с небольшим запасом (на 5500 пользователей): пакет на 1000 пользователей: 5*800000 + 300000 = 4 300 000
1. в Закупить сразу все лицензии пакетами из 500 пользователей: (5400/500)*300000=3300000*
2. Закупить сразу все лицензии по-штучно: 5400*1000 = 5 400 000
3. Производить закупку поэтапно с учетом актуального кол-ва пользователей. Учесть, что, к примеру, купить пакет из 500 лицензий выгоднее, чем 400 поштучно. Расчеты приведены в строке 30 
С т.з. суммы выгоден вариант 1в, но с т.з. экономической привлекательности проекта и снижения риска переплаты выгоднее вариант 3 (эти вопросы вы будете разбирать на 4 лекции). "                                                                     </t>
  </si>
  <si>
    <t>май</t>
  </si>
  <si>
    <t>февраль</t>
  </si>
  <si>
    <t>июль</t>
  </si>
  <si>
    <t xml:space="preserve">ноябрь </t>
  </si>
  <si>
    <t>кол-во пользователей накопительным итогом</t>
  </si>
  <si>
    <t xml:space="preserve">кол-во новых пользователей </t>
  </si>
  <si>
    <t xml:space="preserve">Стоимость новых лицензий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</si>
</sst>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Calibri"/>
      <scheme val="minor"/>
    </font>
    <font>
      <color theme="1"/>
      <name val="Calibri"/>
      <scheme val="minor"/>
    </font>
    <font>
      <b/>
      <i/>
      <u/>
      <color rgb="FF0000FF"/>
    </font>
    <font>
      <b/>
      <sz val="18.0"/>
      <color rgb="FFFFFFFF"/>
      <name val="Calibri"/>
      <scheme val="minor"/>
    </font>
    <font>
      <b/>
      <color theme="1"/>
      <name val="Calibri"/>
      <scheme val="minor"/>
    </font>
    <font>
      <b/>
      <sz val="18.0"/>
      <color theme="0"/>
      <name val="Calibri"/>
      <scheme val="minor"/>
    </font>
    <font>
      <color rgb="FFFF0000"/>
      <name val="Calibri"/>
      <scheme val="minor"/>
    </font>
    <font>
      <sz val="12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sz val="11.0"/>
      <color rgb="FF434343"/>
      <name val="Arial"/>
    </font>
    <font>
      <sz val="12.0"/>
      <color theme="1"/>
      <name val="Calibri"/>
    </font>
    <font/>
    <font>
      <b/>
      <sz val="24.0"/>
      <color rgb="FF434343"/>
      <name val="Arial"/>
    </font>
    <font>
      <i/>
      <sz val="12.0"/>
      <color rgb="FF000000"/>
      <name val="Arial"/>
    </font>
    <font>
      <b/>
      <sz val="24.0"/>
      <color rgb="FFFFFFFF"/>
      <name val="Calibri"/>
    </font>
    <font>
      <b/>
      <sz val="18.0"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E3E1FF"/>
        <bgColor rgb="FFE3E1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5B9BD5"/>
        <bgColor rgb="FF5B9BD5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2" fontId="5" numFmtId="0" xfId="0" applyAlignment="1" applyFont="1">
      <alignment readingOrder="0"/>
    </xf>
    <xf borderId="0" fillId="4" fontId="1" numFmtId="0" xfId="0" applyFill="1" applyFont="1"/>
    <xf borderId="0" fillId="5" fontId="6" numFmtId="2" xfId="0" applyFill="1" applyFont="1" applyNumberFormat="1"/>
    <xf borderId="0" fillId="5" fontId="6" numFmtId="0" xfId="0" applyFont="1"/>
    <xf borderId="0" fillId="3" fontId="4" numFmtId="2" xfId="0" applyAlignment="1" applyFont="1" applyNumberFormat="1">
      <alignment readingOrder="0"/>
    </xf>
    <xf borderId="0" fillId="3" fontId="4" numFmtId="2" xfId="0" applyFont="1" applyNumberFormat="1"/>
    <xf borderId="0" fillId="6" fontId="7" numFmtId="0" xfId="0" applyAlignment="1" applyFill="1" applyFont="1">
      <alignment horizontal="left" readingOrder="0" shrinkToFit="0" vertical="bottom" wrapText="1"/>
    </xf>
    <xf borderId="0" fillId="6" fontId="1" numFmtId="0" xfId="0" applyAlignment="1" applyFont="1">
      <alignment readingOrder="0"/>
    </xf>
    <xf borderId="0" fillId="6" fontId="1" numFmtId="4" xfId="0" applyAlignment="1" applyFont="1" applyNumberFormat="1">
      <alignment horizontal="center" readingOrder="0" vertical="center"/>
    </xf>
    <xf borderId="0" fillId="6" fontId="1" numFmtId="0" xfId="0" applyAlignment="1" applyFont="1">
      <alignment readingOrder="0" vertical="top"/>
    </xf>
    <xf borderId="0" fillId="6" fontId="1" numFmtId="0" xfId="0" applyFont="1"/>
    <xf borderId="0" fillId="6" fontId="8" numFmtId="0" xfId="0" applyAlignment="1" applyFont="1">
      <alignment horizontal="left" readingOrder="0" shrinkToFit="0" vertical="bottom" wrapText="0"/>
    </xf>
    <xf borderId="0" fillId="7" fontId="7" numFmtId="0" xfId="0" applyAlignment="1" applyFill="1" applyFont="1">
      <alignment horizontal="left" readingOrder="0" shrinkToFit="0" vertical="bottom" wrapText="1"/>
    </xf>
    <xf borderId="1" fillId="7" fontId="7" numFmtId="0" xfId="0" applyAlignment="1" applyBorder="1" applyFont="1">
      <alignment horizontal="left" readingOrder="0" shrinkToFit="0" vertical="bottom" wrapText="1"/>
    </xf>
    <xf borderId="2" fillId="7" fontId="1" numFmtId="0" xfId="0" applyAlignment="1" applyBorder="1" applyFont="1">
      <alignment readingOrder="0"/>
    </xf>
    <xf borderId="2" fillId="7" fontId="1" numFmtId="4" xfId="0" applyAlignment="1" applyBorder="1" applyFont="1" applyNumberFormat="1">
      <alignment horizontal="center" readingOrder="0" vertical="center"/>
    </xf>
    <xf borderId="3" fillId="7" fontId="1" numFmtId="0" xfId="0" applyAlignment="1" applyBorder="1" applyFont="1">
      <alignment readingOrder="0" vertical="top"/>
    </xf>
    <xf borderId="0" fillId="7" fontId="9" numFmtId="0" xfId="0" applyAlignment="1" applyFont="1">
      <alignment horizontal="left" readingOrder="0" shrinkToFit="0" vertical="center" wrapText="1"/>
    </xf>
    <xf borderId="4" fillId="7" fontId="9" numFmtId="0" xfId="0" applyAlignment="1" applyBorder="1" applyFont="1">
      <alignment horizontal="left" readingOrder="0" shrinkToFit="0" vertical="center" wrapText="1"/>
    </xf>
    <xf borderId="0" fillId="7" fontId="4" numFmtId="0" xfId="0" applyAlignment="1" applyFont="1">
      <alignment readingOrder="0" vertical="center"/>
    </xf>
    <xf borderId="0" fillId="7" fontId="4" numFmtId="4" xfId="0" applyAlignment="1" applyFont="1" applyNumberFormat="1">
      <alignment horizontal="center" readingOrder="0" vertical="center"/>
    </xf>
    <xf borderId="0" fillId="8" fontId="4" numFmtId="0" xfId="0" applyAlignment="1" applyFill="1" applyFont="1">
      <alignment readingOrder="0" vertical="center"/>
    </xf>
    <xf borderId="5" fillId="7" fontId="4" numFmtId="9" xfId="0" applyAlignment="1" applyBorder="1" applyFont="1" applyNumberFormat="1">
      <alignment readingOrder="0" vertical="center"/>
    </xf>
    <xf borderId="0" fillId="0" fontId="1" numFmtId="0" xfId="0" applyAlignment="1" applyFont="1">
      <alignment vertical="center"/>
    </xf>
    <xf borderId="0" fillId="0" fontId="7" numFmtId="0" xfId="0" applyAlignment="1" applyFon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center" wrapText="1"/>
    </xf>
    <xf borderId="0" fillId="0" fontId="1" numFmtId="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5" fillId="0" fontId="1" numFmtId="9" xfId="0" applyAlignment="1" applyBorder="1" applyFont="1" applyNumberFormat="1">
      <alignment horizontal="center" readingOrder="0" vertical="center"/>
    </xf>
    <xf borderId="0" fillId="8" fontId="4" numFmtId="0" xfId="0" applyAlignment="1" applyFont="1">
      <alignment horizontal="center" readingOrder="0" vertical="center"/>
    </xf>
    <xf borderId="0" fillId="7" fontId="4" numFmtId="9" xfId="0" applyAlignment="1" applyFont="1" applyNumberFormat="1">
      <alignment readingOrder="0" vertical="center"/>
    </xf>
    <xf borderId="0" fillId="8" fontId="4" numFmtId="4" xfId="0" applyAlignment="1" applyFont="1" applyNumberFormat="1">
      <alignment readingOrder="0" vertical="center"/>
    </xf>
    <xf borderId="5" fillId="7" fontId="4" numFmtId="9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vertical="center"/>
    </xf>
    <xf borderId="0" fillId="0" fontId="7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1" numFmtId="4" xfId="0" applyAlignment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0" fillId="9" fontId="1" numFmtId="0" xfId="0" applyAlignment="1" applyFill="1" applyFont="1">
      <alignment readingOrder="0"/>
    </xf>
    <xf borderId="4" fillId="9" fontId="1" numFmtId="0" xfId="0" applyAlignment="1" applyBorder="1" applyFont="1">
      <alignment readingOrder="0"/>
    </xf>
    <xf borderId="0" fillId="9" fontId="1" numFmtId="0" xfId="0" applyFont="1"/>
    <xf borderId="0" fillId="9" fontId="1" numFmtId="4" xfId="0" applyAlignment="1" applyFont="1" applyNumberFormat="1">
      <alignment horizontal="center" vertical="center"/>
    </xf>
    <xf borderId="0" fillId="10" fontId="4" numFmtId="0" xfId="0" applyAlignment="1" applyFill="1" applyFont="1">
      <alignment horizontal="center" vertical="center"/>
    </xf>
    <xf borderId="0" fillId="8" fontId="4" numFmtId="0" xfId="0" applyAlignment="1" applyFont="1">
      <alignment horizontal="center" vertical="center"/>
    </xf>
    <xf borderId="5" fillId="9" fontId="1" numFmtId="0" xfId="0" applyAlignment="1" applyBorder="1" applyFont="1">
      <alignment horizontal="center" vertical="center"/>
    </xf>
    <xf borderId="0" fillId="7" fontId="1" numFmtId="0" xfId="0" applyAlignment="1" applyFont="1">
      <alignment readingOrder="0"/>
    </xf>
    <xf borderId="4" fillId="7" fontId="1" numFmtId="0" xfId="0" applyAlignment="1" applyBorder="1" applyFont="1">
      <alignment readingOrder="0"/>
    </xf>
    <xf borderId="0" fillId="7" fontId="1" numFmtId="0" xfId="0" applyFont="1"/>
    <xf borderId="0" fillId="7" fontId="1" numFmtId="4" xfId="0" applyAlignment="1" applyFont="1" applyNumberFormat="1">
      <alignment horizontal="center" vertical="center"/>
    </xf>
    <xf borderId="5" fillId="7" fontId="1" numFmtId="9" xfId="0" applyAlignment="1" applyBorder="1" applyFont="1" applyNumberFormat="1">
      <alignment horizontal="center" readingOrder="0" vertical="center"/>
    </xf>
    <xf borderId="6" fillId="7" fontId="1" numFmtId="0" xfId="0" applyAlignment="1" applyBorder="1" applyFont="1">
      <alignment readingOrder="0"/>
    </xf>
    <xf borderId="7" fillId="7" fontId="1" numFmtId="0" xfId="0" applyBorder="1" applyFont="1"/>
    <xf borderId="7" fillId="7" fontId="1" numFmtId="4" xfId="0" applyAlignment="1" applyBorder="1" applyFont="1" applyNumberFormat="1">
      <alignment horizontal="center" vertical="center"/>
    </xf>
    <xf borderId="7" fillId="8" fontId="4" numFmtId="0" xfId="0" applyAlignment="1" applyBorder="1" applyFont="1">
      <alignment horizontal="center" vertical="center"/>
    </xf>
    <xf borderId="8" fillId="7" fontId="1" numFmtId="9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9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6" fontId="11" numFmtId="0" xfId="0" applyAlignment="1" applyFont="1">
      <alignment readingOrder="0" shrinkToFit="0" vertical="top" wrapText="1"/>
    </xf>
    <xf borderId="9" fillId="6" fontId="11" numFmtId="0" xfId="0" applyAlignment="1" applyBorder="1" applyFont="1">
      <alignment shrinkToFit="0" vertical="top" wrapText="1"/>
    </xf>
    <xf borderId="10" fillId="0" fontId="12" numFmtId="0" xfId="0" applyBorder="1" applyFont="1"/>
    <xf borderId="11" fillId="0" fontId="12" numFmtId="0" xfId="0" applyBorder="1" applyFont="1"/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vertical="center"/>
    </xf>
    <xf borderId="0" fillId="0" fontId="10" numFmtId="0" xfId="0" applyFont="1"/>
    <xf borderId="0" fillId="0" fontId="13" numFmtId="0" xfId="0" applyAlignment="1" applyFont="1">
      <alignment readingOrder="0"/>
    </xf>
    <xf borderId="0" fillId="6" fontId="14" numFmtId="0" xfId="0" applyAlignment="1" applyFont="1">
      <alignment readingOrder="0"/>
    </xf>
    <xf borderId="0" fillId="6" fontId="14" numFmtId="0" xfId="0" applyAlignment="1" applyFont="1">
      <alignment readingOrder="0" shrinkToFit="0" vertical="top" wrapText="1"/>
    </xf>
    <xf borderId="0" fillId="11" fontId="15" numFmtId="0" xfId="0" applyAlignment="1" applyFill="1" applyFont="1">
      <alignment horizontal="center" vertical="bottom"/>
    </xf>
    <xf borderId="0" fillId="11" fontId="16" numFmtId="0" xfId="0" applyAlignment="1" applyFont="1">
      <alignment horizontal="center" vertical="bottom"/>
    </xf>
    <xf borderId="0" fillId="3" fontId="11" numFmtId="0" xfId="0" applyAlignment="1" applyFont="1">
      <alignment horizontal="right" vertical="bottom"/>
    </xf>
    <xf borderId="0" fillId="0" fontId="11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right" vertical="bottom"/>
    </xf>
    <xf borderId="0" fillId="0" fontId="1" numFmtId="0" xfId="0" applyFont="1"/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6" max="6" width="20.33"/>
  </cols>
  <sheetData>
    <row r="2">
      <c r="A2" s="1" t="s">
        <v>0</v>
      </c>
    </row>
    <row r="4" ht="78.0" customHeight="1"/>
    <row r="6">
      <c r="A6" s="2" t="s">
        <v>1</v>
      </c>
    </row>
  </sheetData>
  <mergeCells count="1">
    <mergeCell ref="A2:F4"/>
  </mergeCells>
  <hyperlinks>
    <hyperlink display="примеры хороших критериев см на листе &quot;Учебный кейс 2.2&quot;" location="Учебный кейс 2.2!A1" ref="A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44"/>
    <col customWidth="1" min="11" max="11" width="25.44"/>
  </cols>
  <sheetData>
    <row r="1">
      <c r="A1" s="3" t="s">
        <v>2</v>
      </c>
    </row>
    <row r="3">
      <c r="A3" s="4" t="s">
        <v>3</v>
      </c>
      <c r="G3" s="1" t="s">
        <v>4</v>
      </c>
    </row>
    <row r="4">
      <c r="C4" s="5" t="s">
        <v>5</v>
      </c>
      <c r="D4" s="5" t="s">
        <v>6</v>
      </c>
      <c r="E4" s="5" t="s">
        <v>7</v>
      </c>
    </row>
    <row r="5">
      <c r="A5" s="5" t="s">
        <v>8</v>
      </c>
      <c r="C5" s="5">
        <v>1.0</v>
      </c>
      <c r="D5" s="5">
        <v>1.0</v>
      </c>
      <c r="E5" s="5">
        <v>1.0</v>
      </c>
    </row>
    <row r="6">
      <c r="A6" s="5" t="s">
        <v>9</v>
      </c>
      <c r="C6" s="5">
        <v>4.0</v>
      </c>
      <c r="D6" s="5">
        <v>2.0</v>
      </c>
      <c r="E6" s="5">
        <v>2.0</v>
      </c>
    </row>
    <row r="7">
      <c r="A7" s="5" t="s">
        <v>10</v>
      </c>
      <c r="C7" s="5">
        <v>4.0</v>
      </c>
      <c r="D7" s="5">
        <v>3.0</v>
      </c>
      <c r="E7" s="5">
        <v>2.0</v>
      </c>
    </row>
    <row r="8">
      <c r="A8" s="5" t="s">
        <v>11</v>
      </c>
      <c r="C8" s="5">
        <v>2.0</v>
      </c>
      <c r="D8" s="5">
        <v>1.0</v>
      </c>
      <c r="E8" s="5">
        <v>1.0</v>
      </c>
    </row>
    <row r="9">
      <c r="A9" s="6" t="s">
        <v>12</v>
      </c>
      <c r="B9" s="7"/>
      <c r="C9" s="7">
        <f t="shared" ref="C9:E9" si="1">SUM(C5:C8)</f>
        <v>11</v>
      </c>
      <c r="D9" s="7">
        <f t="shared" si="1"/>
        <v>7</v>
      </c>
      <c r="E9" s="7">
        <f t="shared" si="1"/>
        <v>6</v>
      </c>
    </row>
    <row r="10">
      <c r="A10" s="6" t="s">
        <v>13</v>
      </c>
      <c r="B10" s="6"/>
      <c r="C10" s="6">
        <v>10.0</v>
      </c>
      <c r="D10" s="6">
        <v>7.0</v>
      </c>
      <c r="E10" s="6">
        <v>6.0</v>
      </c>
    </row>
    <row r="11">
      <c r="A11" s="8" t="s">
        <v>14</v>
      </c>
    </row>
    <row r="12">
      <c r="A12" s="5" t="s">
        <v>15</v>
      </c>
      <c r="C12" s="5" t="s">
        <v>16</v>
      </c>
      <c r="D12" s="5" t="s">
        <v>16</v>
      </c>
      <c r="G12" s="5" t="s">
        <v>17</v>
      </c>
    </row>
    <row r="13">
      <c r="A13" s="5" t="s">
        <v>9</v>
      </c>
      <c r="C13" s="5" t="s">
        <v>16</v>
      </c>
      <c r="D13" s="5" t="s">
        <v>16</v>
      </c>
      <c r="E13" s="5" t="s">
        <v>16</v>
      </c>
    </row>
    <row r="14">
      <c r="A14" s="5" t="s">
        <v>9</v>
      </c>
      <c r="C14" s="5" t="s">
        <v>16</v>
      </c>
      <c r="D14" s="5" t="s">
        <v>16</v>
      </c>
      <c r="E14" s="5" t="s">
        <v>16</v>
      </c>
    </row>
    <row r="15">
      <c r="A15" s="5" t="s">
        <v>9</v>
      </c>
      <c r="C15" s="5" t="s">
        <v>16</v>
      </c>
      <c r="D15" s="9"/>
      <c r="E15" s="9"/>
    </row>
    <row r="16">
      <c r="A16" s="5" t="s">
        <v>9</v>
      </c>
      <c r="C16" s="5" t="s">
        <v>16</v>
      </c>
      <c r="D16" s="9"/>
      <c r="E16" s="9"/>
    </row>
    <row r="17">
      <c r="A17" s="5" t="s">
        <v>18</v>
      </c>
      <c r="C17" s="5" t="s">
        <v>16</v>
      </c>
      <c r="D17" s="5" t="s">
        <v>16</v>
      </c>
      <c r="E17" s="5" t="s">
        <v>16</v>
      </c>
    </row>
    <row r="18">
      <c r="A18" s="5" t="s">
        <v>18</v>
      </c>
      <c r="C18" s="5" t="s">
        <v>16</v>
      </c>
    </row>
    <row r="19">
      <c r="A19" s="5" t="s">
        <v>18</v>
      </c>
      <c r="C19" s="5" t="s">
        <v>16</v>
      </c>
      <c r="D19" s="5" t="s">
        <v>16</v>
      </c>
      <c r="E19" s="9"/>
    </row>
    <row r="20">
      <c r="A20" s="5" t="s">
        <v>18</v>
      </c>
      <c r="D20" s="9"/>
      <c r="E20" s="9"/>
    </row>
    <row r="21">
      <c r="A21" s="5" t="s">
        <v>19</v>
      </c>
      <c r="C21" s="5" t="s">
        <v>20</v>
      </c>
      <c r="D21" s="5" t="s">
        <v>20</v>
      </c>
    </row>
    <row r="22">
      <c r="A22" s="5" t="s">
        <v>19</v>
      </c>
      <c r="C22" s="5" t="s">
        <v>20</v>
      </c>
      <c r="D22" s="10"/>
      <c r="E22" s="11"/>
    </row>
    <row r="23">
      <c r="A23" s="6" t="s">
        <v>21</v>
      </c>
      <c r="B23" s="7"/>
      <c r="C23" s="12">
        <v>9.0</v>
      </c>
      <c r="D23" s="12">
        <v>6.0</v>
      </c>
      <c r="E23" s="6">
        <v>3.0</v>
      </c>
    </row>
    <row r="24">
      <c r="A24" s="6" t="s">
        <v>22</v>
      </c>
      <c r="B24" s="7"/>
      <c r="C24" s="13">
        <f>9/11</f>
        <v>0.8181818182</v>
      </c>
      <c r="D24" s="13">
        <f>6/7</f>
        <v>0.8571428571</v>
      </c>
      <c r="E24" s="7">
        <f>3/6</f>
        <v>0.5</v>
      </c>
    </row>
    <row r="25">
      <c r="A25" s="6" t="s">
        <v>23</v>
      </c>
      <c r="B25" s="7"/>
      <c r="C25" s="6">
        <v>5.0</v>
      </c>
      <c r="D25" s="6">
        <v>5.0</v>
      </c>
      <c r="E25" s="6">
        <v>3.0</v>
      </c>
    </row>
  </sheetData>
  <mergeCells count="5">
    <mergeCell ref="A1:E1"/>
    <mergeCell ref="A3:E3"/>
    <mergeCell ref="G3:K9"/>
    <mergeCell ref="A11:E11"/>
    <mergeCell ref="G12:K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22"/>
    <col customWidth="1" min="2" max="2" width="22.44"/>
    <col customWidth="1" min="3" max="3" width="38.44"/>
    <col customWidth="1" min="5" max="5" width="15.44"/>
    <col customWidth="1" min="6" max="6" width="15.78"/>
  </cols>
  <sheetData>
    <row r="1">
      <c r="A1" s="5" t="s">
        <v>24</v>
      </c>
    </row>
    <row r="3">
      <c r="A3" s="14"/>
      <c r="B3" s="14"/>
      <c r="C3" s="15"/>
      <c r="D3" s="16"/>
      <c r="E3" s="15"/>
      <c r="F3" s="15"/>
      <c r="G3" s="15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4"/>
      <c r="B4" s="19" t="s">
        <v>25</v>
      </c>
      <c r="C4" s="15"/>
      <c r="D4" s="16"/>
      <c r="E4" s="15"/>
      <c r="F4" s="15"/>
      <c r="G4" s="15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20"/>
      <c r="B5" s="21"/>
      <c r="C5" s="22"/>
      <c r="D5" s="23" t="s">
        <v>26</v>
      </c>
      <c r="E5" s="22" t="s">
        <v>5</v>
      </c>
      <c r="F5" s="22" t="s">
        <v>6</v>
      </c>
      <c r="G5" s="22" t="s">
        <v>7</v>
      </c>
      <c r="H5" s="24" t="s">
        <v>27</v>
      </c>
    </row>
    <row r="6">
      <c r="A6" s="25">
        <v>1.0</v>
      </c>
      <c r="B6" s="26" t="s">
        <v>28</v>
      </c>
      <c r="C6" s="27" t="s">
        <v>29</v>
      </c>
      <c r="D6" s="28">
        <v>50.0</v>
      </c>
      <c r="E6" s="29">
        <f t="shared" ref="E6:G6" si="1">SUM(E7:E12)</f>
        <v>42</v>
      </c>
      <c r="F6" s="29">
        <f t="shared" si="1"/>
        <v>36</v>
      </c>
      <c r="G6" s="29">
        <f t="shared" si="1"/>
        <v>39</v>
      </c>
      <c r="H6" s="30">
        <v>0.4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32">
        <v>1.1</v>
      </c>
      <c r="B7" s="33" t="s">
        <v>30</v>
      </c>
      <c r="C7" s="1" t="s">
        <v>31</v>
      </c>
      <c r="D7" s="34">
        <v>10.0</v>
      </c>
      <c r="E7" s="35">
        <v>3.0</v>
      </c>
      <c r="F7" s="35">
        <v>0.0</v>
      </c>
      <c r="G7" s="35">
        <v>7.0</v>
      </c>
      <c r="H7" s="36"/>
    </row>
    <row r="8" ht="130.5" customHeight="1">
      <c r="A8" s="32">
        <v>1.2</v>
      </c>
      <c r="B8" s="33" t="s">
        <v>32</v>
      </c>
      <c r="C8" s="1" t="s">
        <v>33</v>
      </c>
      <c r="D8" s="34">
        <v>5.0</v>
      </c>
      <c r="E8" s="37">
        <v>5.0</v>
      </c>
      <c r="F8" s="37">
        <v>5.0</v>
      </c>
      <c r="G8" s="37">
        <v>3.0</v>
      </c>
      <c r="H8" s="36"/>
    </row>
    <row r="9" ht="126.0" customHeight="1">
      <c r="A9" s="32">
        <v>1.3</v>
      </c>
      <c r="B9" s="33" t="s">
        <v>34</v>
      </c>
      <c r="C9" s="1" t="s">
        <v>35</v>
      </c>
      <c r="D9" s="34">
        <v>5.0</v>
      </c>
      <c r="E9" s="35">
        <v>4.0</v>
      </c>
      <c r="F9" s="35">
        <v>4.0</v>
      </c>
      <c r="G9" s="35">
        <v>5.0</v>
      </c>
      <c r="H9" s="36"/>
    </row>
    <row r="10">
      <c r="A10" s="32">
        <v>1.4</v>
      </c>
      <c r="B10" s="33" t="s">
        <v>36</v>
      </c>
      <c r="C10" s="1" t="s">
        <v>37</v>
      </c>
      <c r="D10" s="34">
        <v>10.0</v>
      </c>
      <c r="E10" s="37">
        <v>10.0</v>
      </c>
      <c r="F10" s="37">
        <v>7.0</v>
      </c>
      <c r="G10" s="37">
        <v>6.0</v>
      </c>
      <c r="H10" s="36"/>
    </row>
    <row r="11">
      <c r="A11" s="32">
        <v>1.5</v>
      </c>
      <c r="B11" s="33" t="s">
        <v>38</v>
      </c>
      <c r="C11" s="1" t="s">
        <v>39</v>
      </c>
      <c r="D11" s="34">
        <v>10.0</v>
      </c>
      <c r="E11" s="35">
        <v>10.0</v>
      </c>
      <c r="F11" s="35">
        <v>10.0</v>
      </c>
      <c r="G11" s="35">
        <v>8.0</v>
      </c>
      <c r="H11" s="36"/>
    </row>
    <row r="12">
      <c r="A12" s="32">
        <v>1.6</v>
      </c>
      <c r="B12" s="33" t="s">
        <v>40</v>
      </c>
      <c r="C12" s="1" t="s">
        <v>41</v>
      </c>
      <c r="D12" s="34">
        <v>10.0</v>
      </c>
      <c r="E12" s="35">
        <v>10.0</v>
      </c>
      <c r="F12" s="35">
        <v>10.0</v>
      </c>
      <c r="G12" s="35">
        <v>10.0</v>
      </c>
      <c r="H12" s="36"/>
    </row>
    <row r="13">
      <c r="A13" s="25">
        <v>2.0</v>
      </c>
      <c r="B13" s="26" t="s">
        <v>42</v>
      </c>
      <c r="C13" s="38"/>
      <c r="D13" s="28">
        <v>50.0</v>
      </c>
      <c r="E13" s="39">
        <f>50*(1-(E14-F14)/F14)</f>
        <v>40</v>
      </c>
      <c r="F13" s="39">
        <v>50.0</v>
      </c>
      <c r="G13" s="39">
        <f>50*(1-(G14-F14)/F14)</f>
        <v>10</v>
      </c>
      <c r="H13" s="40">
        <v>0.6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ht="46.5" customHeight="1">
      <c r="A14" s="42">
        <v>2.1</v>
      </c>
      <c r="B14" s="33" t="s">
        <v>43</v>
      </c>
      <c r="C14" s="43" t="s">
        <v>44</v>
      </c>
      <c r="D14" s="44"/>
      <c r="E14" s="35">
        <v>3.0E7</v>
      </c>
      <c r="F14" s="35">
        <v>2.5E7</v>
      </c>
      <c r="G14" s="35">
        <v>4.5E7</v>
      </c>
      <c r="H14" s="45"/>
    </row>
    <row r="15">
      <c r="A15" s="46"/>
      <c r="B15" s="47" t="s">
        <v>45</v>
      </c>
      <c r="C15" s="48"/>
      <c r="D15" s="49"/>
      <c r="E15" s="50">
        <f t="shared" ref="E15:G15" si="2">E16+E17</f>
        <v>40.8</v>
      </c>
      <c r="F15" s="50">
        <f t="shared" si="2"/>
        <v>44.4</v>
      </c>
      <c r="G15" s="51">
        <f t="shared" si="2"/>
        <v>21.6</v>
      </c>
      <c r="H15" s="52"/>
    </row>
    <row r="16">
      <c r="A16" s="53"/>
      <c r="B16" s="54" t="s">
        <v>46</v>
      </c>
      <c r="C16" s="55"/>
      <c r="D16" s="56"/>
      <c r="E16" s="51">
        <f t="shared" ref="E16:G16" si="3">E6*$H$16</f>
        <v>16.8</v>
      </c>
      <c r="F16" s="51">
        <f t="shared" si="3"/>
        <v>14.4</v>
      </c>
      <c r="G16" s="51">
        <f t="shared" si="3"/>
        <v>15.6</v>
      </c>
      <c r="H16" s="57">
        <v>0.4</v>
      </c>
    </row>
    <row r="17">
      <c r="A17" s="53"/>
      <c r="B17" s="58" t="s">
        <v>47</v>
      </c>
      <c r="C17" s="59"/>
      <c r="D17" s="60"/>
      <c r="E17" s="61">
        <f t="shared" ref="E17:G17" si="4">E13*$H$17</f>
        <v>24</v>
      </c>
      <c r="F17" s="61">
        <f t="shared" si="4"/>
        <v>30</v>
      </c>
      <c r="G17" s="61">
        <f t="shared" si="4"/>
        <v>6</v>
      </c>
      <c r="H17" s="62">
        <v>0.6</v>
      </c>
    </row>
    <row r="18">
      <c r="D18" s="44"/>
      <c r="E18" s="63"/>
      <c r="F18" s="63"/>
      <c r="G18" s="63"/>
      <c r="H18" s="63"/>
    </row>
    <row r="19">
      <c r="D19" s="44"/>
      <c r="E19" s="35" t="s">
        <v>48</v>
      </c>
      <c r="F19" s="35" t="s">
        <v>49</v>
      </c>
      <c r="G19" s="63"/>
      <c r="H19" s="63"/>
    </row>
    <row r="20">
      <c r="D20" s="44"/>
      <c r="E20" s="63"/>
      <c r="F20" s="63"/>
      <c r="G20" s="63"/>
      <c r="H20" s="63"/>
    </row>
    <row r="21">
      <c r="B21" s="1" t="s">
        <v>50</v>
      </c>
      <c r="E21" s="63"/>
      <c r="F21" s="63"/>
      <c r="G21" s="63"/>
      <c r="H21" s="63"/>
    </row>
    <row r="22">
      <c r="H22" s="64"/>
    </row>
    <row r="23">
      <c r="H23" s="64"/>
    </row>
    <row r="24">
      <c r="H24" s="64"/>
    </row>
    <row r="25">
      <c r="H25" s="64"/>
    </row>
    <row r="26">
      <c r="A26" s="65"/>
      <c r="H26" s="64"/>
    </row>
    <row r="27">
      <c r="A27" s="65"/>
      <c r="H27" s="64"/>
    </row>
    <row r="28">
      <c r="H28" s="64"/>
    </row>
    <row r="29">
      <c r="H29" s="64"/>
    </row>
    <row r="30">
      <c r="H30" s="64"/>
    </row>
    <row r="31" ht="78.0" customHeight="1">
      <c r="H31" s="64"/>
    </row>
    <row r="32">
      <c r="D32" s="44"/>
      <c r="H32" s="64"/>
    </row>
    <row r="33">
      <c r="D33" s="44"/>
      <c r="H33" s="64"/>
    </row>
    <row r="34">
      <c r="D34" s="44"/>
      <c r="H34" s="64"/>
    </row>
    <row r="35">
      <c r="D35" s="44"/>
      <c r="H35" s="64"/>
    </row>
    <row r="36">
      <c r="D36" s="44"/>
      <c r="H36" s="64"/>
    </row>
    <row r="37">
      <c r="D37" s="44"/>
      <c r="H37" s="64"/>
    </row>
    <row r="38">
      <c r="D38" s="44"/>
      <c r="H38" s="64"/>
    </row>
    <row r="39">
      <c r="D39" s="44"/>
      <c r="H39" s="64"/>
    </row>
    <row r="40">
      <c r="D40" s="44"/>
      <c r="H40" s="64"/>
    </row>
    <row r="41">
      <c r="D41" s="44"/>
      <c r="H41" s="64"/>
    </row>
    <row r="42">
      <c r="D42" s="44"/>
      <c r="H42" s="64"/>
    </row>
    <row r="43">
      <c r="D43" s="44"/>
      <c r="H43" s="64"/>
    </row>
    <row r="44">
      <c r="D44" s="44"/>
      <c r="H44" s="64"/>
    </row>
    <row r="45">
      <c r="D45" s="44"/>
      <c r="H45" s="64"/>
    </row>
    <row r="46">
      <c r="D46" s="44"/>
      <c r="H46" s="64"/>
    </row>
    <row r="47">
      <c r="D47" s="44"/>
      <c r="H47" s="64"/>
    </row>
    <row r="48">
      <c r="D48" s="44"/>
      <c r="H48" s="64"/>
    </row>
    <row r="49">
      <c r="D49" s="44"/>
      <c r="H49" s="64"/>
    </row>
    <row r="50">
      <c r="D50" s="44"/>
      <c r="H50" s="64"/>
    </row>
    <row r="51">
      <c r="D51" s="44"/>
      <c r="H51" s="64"/>
    </row>
    <row r="52">
      <c r="D52" s="44"/>
      <c r="H52" s="64"/>
    </row>
    <row r="53">
      <c r="D53" s="44"/>
      <c r="H53" s="64"/>
    </row>
    <row r="54">
      <c r="D54" s="44"/>
      <c r="H54" s="64"/>
    </row>
    <row r="55">
      <c r="D55" s="44"/>
      <c r="H55" s="64"/>
    </row>
    <row r="56">
      <c r="D56" s="44"/>
      <c r="H56" s="64"/>
    </row>
    <row r="57">
      <c r="D57" s="44"/>
      <c r="H57" s="64"/>
    </row>
    <row r="58">
      <c r="D58" s="44"/>
      <c r="H58" s="64"/>
    </row>
    <row r="59">
      <c r="D59" s="44"/>
      <c r="H59" s="64"/>
    </row>
    <row r="60">
      <c r="D60" s="44"/>
      <c r="H60" s="64"/>
    </row>
    <row r="61">
      <c r="D61" s="44"/>
      <c r="H61" s="64"/>
    </row>
    <row r="62">
      <c r="D62" s="44"/>
      <c r="H62" s="64"/>
    </row>
    <row r="63">
      <c r="D63" s="44"/>
      <c r="H63" s="64"/>
    </row>
    <row r="64">
      <c r="D64" s="44"/>
      <c r="H64" s="64"/>
    </row>
    <row r="65">
      <c r="D65" s="44"/>
      <c r="H65" s="64"/>
    </row>
    <row r="66">
      <c r="D66" s="44"/>
      <c r="H66" s="64"/>
    </row>
    <row r="67">
      <c r="D67" s="44"/>
      <c r="H67" s="64"/>
    </row>
    <row r="68">
      <c r="D68" s="44"/>
      <c r="H68" s="64"/>
    </row>
    <row r="69">
      <c r="D69" s="44"/>
      <c r="H69" s="64"/>
    </row>
    <row r="70">
      <c r="D70" s="44"/>
      <c r="H70" s="64"/>
    </row>
    <row r="71">
      <c r="D71" s="44"/>
      <c r="H71" s="64"/>
    </row>
    <row r="72">
      <c r="D72" s="44"/>
      <c r="H72" s="64"/>
    </row>
    <row r="73">
      <c r="D73" s="44"/>
      <c r="H73" s="64"/>
    </row>
    <row r="74">
      <c r="D74" s="44"/>
      <c r="H74" s="64"/>
    </row>
    <row r="75">
      <c r="D75" s="44"/>
      <c r="H75" s="64"/>
    </row>
    <row r="76">
      <c r="D76" s="44"/>
      <c r="H76" s="64"/>
    </row>
    <row r="77">
      <c r="D77" s="44"/>
      <c r="H77" s="64"/>
    </row>
    <row r="78">
      <c r="D78" s="44"/>
      <c r="H78" s="64"/>
    </row>
    <row r="79">
      <c r="D79" s="44"/>
      <c r="H79" s="64"/>
    </row>
    <row r="80">
      <c r="D80" s="44"/>
      <c r="H80" s="64"/>
    </row>
    <row r="81">
      <c r="D81" s="44"/>
      <c r="H81" s="64"/>
    </row>
    <row r="82">
      <c r="D82" s="44"/>
      <c r="H82" s="64"/>
    </row>
    <row r="83">
      <c r="D83" s="44"/>
      <c r="H83" s="64"/>
    </row>
    <row r="84">
      <c r="D84" s="44"/>
      <c r="H84" s="64"/>
    </row>
    <row r="85">
      <c r="D85" s="44"/>
      <c r="H85" s="64"/>
    </row>
    <row r="86">
      <c r="D86" s="44"/>
      <c r="H86" s="64"/>
    </row>
    <row r="87">
      <c r="D87" s="44"/>
      <c r="H87" s="64"/>
    </row>
    <row r="88">
      <c r="D88" s="44"/>
      <c r="H88" s="64"/>
    </row>
    <row r="89">
      <c r="D89" s="44"/>
      <c r="H89" s="64"/>
    </row>
    <row r="90">
      <c r="D90" s="44"/>
      <c r="H90" s="64"/>
    </row>
    <row r="91">
      <c r="D91" s="44"/>
      <c r="H91" s="64"/>
    </row>
    <row r="92">
      <c r="D92" s="44"/>
      <c r="H92" s="64"/>
    </row>
    <row r="93">
      <c r="D93" s="44"/>
      <c r="H93" s="64"/>
    </row>
    <row r="94">
      <c r="D94" s="44"/>
      <c r="H94" s="64"/>
    </row>
    <row r="95">
      <c r="D95" s="44"/>
      <c r="H95" s="64"/>
    </row>
    <row r="96">
      <c r="D96" s="44"/>
      <c r="H96" s="64"/>
    </row>
    <row r="97">
      <c r="D97" s="44"/>
      <c r="H97" s="64"/>
    </row>
    <row r="98">
      <c r="D98" s="44"/>
      <c r="H98" s="64"/>
    </row>
    <row r="99">
      <c r="D99" s="44"/>
      <c r="H99" s="64"/>
    </row>
    <row r="100">
      <c r="D100" s="44"/>
      <c r="H100" s="64"/>
    </row>
    <row r="101">
      <c r="D101" s="44"/>
      <c r="H101" s="64"/>
    </row>
    <row r="102">
      <c r="D102" s="44"/>
      <c r="H102" s="64"/>
    </row>
    <row r="103">
      <c r="D103" s="44"/>
      <c r="H103" s="64"/>
    </row>
    <row r="104">
      <c r="D104" s="44"/>
      <c r="H104" s="64"/>
    </row>
    <row r="105">
      <c r="D105" s="44"/>
      <c r="H105" s="64"/>
    </row>
    <row r="106">
      <c r="D106" s="44"/>
      <c r="H106" s="64"/>
    </row>
    <row r="107">
      <c r="D107" s="44"/>
      <c r="H107" s="64"/>
    </row>
    <row r="108">
      <c r="D108" s="44"/>
      <c r="H108" s="64"/>
    </row>
    <row r="109">
      <c r="D109" s="44"/>
      <c r="H109" s="64"/>
    </row>
    <row r="110">
      <c r="D110" s="44"/>
      <c r="H110" s="64"/>
    </row>
    <row r="111">
      <c r="D111" s="44"/>
      <c r="H111" s="64"/>
    </row>
    <row r="112">
      <c r="D112" s="44"/>
      <c r="H112" s="64"/>
    </row>
    <row r="113">
      <c r="D113" s="44"/>
      <c r="H113" s="64"/>
    </row>
    <row r="114">
      <c r="D114" s="44"/>
      <c r="H114" s="64"/>
    </row>
    <row r="115">
      <c r="D115" s="44"/>
      <c r="H115" s="64"/>
    </row>
    <row r="116">
      <c r="D116" s="44"/>
      <c r="H116" s="64"/>
    </row>
    <row r="117">
      <c r="D117" s="44"/>
      <c r="H117" s="64"/>
    </row>
    <row r="118">
      <c r="D118" s="44"/>
      <c r="H118" s="64"/>
    </row>
    <row r="119">
      <c r="D119" s="44"/>
      <c r="H119" s="64"/>
    </row>
    <row r="120">
      <c r="D120" s="44"/>
      <c r="H120" s="64"/>
    </row>
    <row r="121">
      <c r="D121" s="44"/>
      <c r="H121" s="64"/>
    </row>
    <row r="122">
      <c r="D122" s="44"/>
      <c r="H122" s="64"/>
    </row>
    <row r="123">
      <c r="D123" s="44"/>
      <c r="H123" s="64"/>
    </row>
    <row r="124">
      <c r="D124" s="44"/>
      <c r="H124" s="64"/>
    </row>
    <row r="125">
      <c r="D125" s="44"/>
      <c r="H125" s="64"/>
    </row>
    <row r="126">
      <c r="D126" s="44"/>
      <c r="H126" s="64"/>
    </row>
    <row r="127">
      <c r="D127" s="44"/>
      <c r="H127" s="64"/>
    </row>
    <row r="128">
      <c r="D128" s="44"/>
      <c r="H128" s="64"/>
    </row>
    <row r="129">
      <c r="D129" s="44"/>
      <c r="H129" s="64"/>
    </row>
    <row r="130">
      <c r="D130" s="44"/>
      <c r="H130" s="64"/>
    </row>
    <row r="131">
      <c r="D131" s="44"/>
      <c r="H131" s="64"/>
    </row>
    <row r="132">
      <c r="D132" s="44"/>
      <c r="H132" s="64"/>
    </row>
    <row r="133">
      <c r="D133" s="44"/>
      <c r="H133" s="64"/>
    </row>
    <row r="134">
      <c r="D134" s="44"/>
      <c r="H134" s="64"/>
    </row>
    <row r="135">
      <c r="D135" s="44"/>
      <c r="H135" s="64"/>
    </row>
    <row r="136">
      <c r="D136" s="44"/>
      <c r="H136" s="64"/>
    </row>
    <row r="137">
      <c r="D137" s="44"/>
      <c r="H137" s="64"/>
    </row>
    <row r="138">
      <c r="D138" s="44"/>
      <c r="H138" s="64"/>
    </row>
    <row r="139">
      <c r="D139" s="44"/>
      <c r="H139" s="64"/>
    </row>
    <row r="140">
      <c r="D140" s="44"/>
      <c r="H140" s="64"/>
    </row>
    <row r="141">
      <c r="D141" s="44"/>
      <c r="H141" s="64"/>
    </row>
    <row r="142">
      <c r="D142" s="44"/>
      <c r="H142" s="64"/>
    </row>
    <row r="143">
      <c r="D143" s="44"/>
      <c r="H143" s="64"/>
    </row>
    <row r="144">
      <c r="D144" s="44"/>
      <c r="H144" s="64"/>
    </row>
    <row r="145">
      <c r="D145" s="44"/>
      <c r="H145" s="64"/>
    </row>
    <row r="146">
      <c r="D146" s="44"/>
      <c r="H146" s="64"/>
    </row>
    <row r="147">
      <c r="D147" s="44"/>
      <c r="H147" s="64"/>
    </row>
    <row r="148">
      <c r="D148" s="44"/>
      <c r="H148" s="64"/>
    </row>
    <row r="149">
      <c r="D149" s="44"/>
      <c r="H149" s="64"/>
    </row>
    <row r="150">
      <c r="D150" s="44"/>
      <c r="H150" s="64"/>
    </row>
    <row r="151">
      <c r="D151" s="44"/>
      <c r="H151" s="64"/>
    </row>
    <row r="152">
      <c r="D152" s="44"/>
      <c r="H152" s="64"/>
    </row>
    <row r="153">
      <c r="D153" s="44"/>
      <c r="H153" s="64"/>
    </row>
    <row r="154">
      <c r="D154" s="44"/>
      <c r="H154" s="64"/>
    </row>
    <row r="155">
      <c r="D155" s="44"/>
      <c r="H155" s="64"/>
    </row>
    <row r="156">
      <c r="D156" s="44"/>
      <c r="H156" s="64"/>
    </row>
    <row r="157">
      <c r="D157" s="44"/>
      <c r="H157" s="64"/>
    </row>
    <row r="158">
      <c r="D158" s="44"/>
      <c r="H158" s="64"/>
    </row>
    <row r="159">
      <c r="D159" s="44"/>
      <c r="H159" s="64"/>
    </row>
    <row r="160">
      <c r="D160" s="44"/>
      <c r="H160" s="64"/>
    </row>
    <row r="161">
      <c r="D161" s="44"/>
      <c r="H161" s="64"/>
    </row>
    <row r="162">
      <c r="D162" s="44"/>
      <c r="H162" s="64"/>
    </row>
    <row r="163">
      <c r="D163" s="44"/>
      <c r="H163" s="64"/>
    </row>
    <row r="164">
      <c r="D164" s="44"/>
      <c r="H164" s="64"/>
    </row>
    <row r="165">
      <c r="D165" s="44"/>
      <c r="H165" s="64"/>
    </row>
    <row r="166">
      <c r="D166" s="44"/>
      <c r="H166" s="64"/>
    </row>
    <row r="167">
      <c r="D167" s="44"/>
      <c r="H167" s="64"/>
    </row>
    <row r="168">
      <c r="D168" s="44"/>
      <c r="H168" s="64"/>
    </row>
    <row r="169">
      <c r="D169" s="44"/>
      <c r="H169" s="64"/>
    </row>
    <row r="170">
      <c r="D170" s="44"/>
      <c r="H170" s="64"/>
    </row>
    <row r="171">
      <c r="D171" s="44"/>
      <c r="H171" s="64"/>
    </row>
    <row r="172">
      <c r="D172" s="44"/>
      <c r="H172" s="64"/>
    </row>
    <row r="173">
      <c r="D173" s="44"/>
      <c r="H173" s="64"/>
    </row>
    <row r="174">
      <c r="D174" s="44"/>
      <c r="H174" s="64"/>
    </row>
    <row r="175">
      <c r="D175" s="44"/>
      <c r="H175" s="64"/>
    </row>
    <row r="176">
      <c r="D176" s="44"/>
      <c r="H176" s="64"/>
    </row>
    <row r="177">
      <c r="D177" s="44"/>
      <c r="H177" s="64"/>
    </row>
    <row r="178">
      <c r="D178" s="44"/>
      <c r="H178" s="64"/>
    </row>
    <row r="179">
      <c r="D179" s="44"/>
      <c r="H179" s="64"/>
    </row>
    <row r="180">
      <c r="D180" s="44"/>
      <c r="H180" s="64"/>
    </row>
    <row r="181">
      <c r="D181" s="44"/>
      <c r="H181" s="64"/>
    </row>
    <row r="182">
      <c r="D182" s="44"/>
      <c r="H182" s="64"/>
    </row>
    <row r="183">
      <c r="D183" s="44"/>
      <c r="H183" s="64"/>
    </row>
    <row r="184">
      <c r="D184" s="44"/>
      <c r="H184" s="64"/>
    </row>
    <row r="185">
      <c r="D185" s="44"/>
      <c r="H185" s="64"/>
    </row>
    <row r="186">
      <c r="D186" s="44"/>
      <c r="H186" s="64"/>
    </row>
    <row r="187">
      <c r="D187" s="44"/>
      <c r="H187" s="64"/>
    </row>
    <row r="188">
      <c r="D188" s="44"/>
      <c r="H188" s="64"/>
    </row>
    <row r="189">
      <c r="D189" s="44"/>
      <c r="H189" s="64"/>
    </row>
    <row r="190">
      <c r="D190" s="44"/>
      <c r="H190" s="64"/>
    </row>
    <row r="191">
      <c r="D191" s="44"/>
      <c r="H191" s="64"/>
    </row>
    <row r="192">
      <c r="D192" s="44"/>
      <c r="H192" s="64"/>
    </row>
    <row r="193">
      <c r="D193" s="44"/>
      <c r="H193" s="64"/>
    </row>
    <row r="194">
      <c r="D194" s="44"/>
      <c r="H194" s="64"/>
    </row>
    <row r="195">
      <c r="D195" s="44"/>
      <c r="H195" s="64"/>
    </row>
    <row r="196">
      <c r="D196" s="44"/>
      <c r="H196" s="64"/>
    </row>
    <row r="197">
      <c r="D197" s="44"/>
      <c r="H197" s="64"/>
    </row>
    <row r="198">
      <c r="D198" s="44"/>
      <c r="H198" s="64"/>
    </row>
    <row r="199">
      <c r="D199" s="44"/>
      <c r="H199" s="64"/>
    </row>
    <row r="200">
      <c r="D200" s="44"/>
      <c r="H200" s="64"/>
    </row>
    <row r="201">
      <c r="D201" s="44"/>
      <c r="H201" s="64"/>
    </row>
    <row r="202">
      <c r="D202" s="44"/>
      <c r="H202" s="64"/>
    </row>
    <row r="203">
      <c r="D203" s="44"/>
      <c r="H203" s="64"/>
    </row>
    <row r="204">
      <c r="D204" s="44"/>
      <c r="H204" s="64"/>
    </row>
    <row r="205">
      <c r="D205" s="44"/>
      <c r="H205" s="64"/>
    </row>
    <row r="206">
      <c r="D206" s="44"/>
      <c r="H206" s="64"/>
    </row>
    <row r="207">
      <c r="D207" s="44"/>
      <c r="H207" s="64"/>
    </row>
    <row r="208">
      <c r="D208" s="44"/>
      <c r="H208" s="64"/>
    </row>
    <row r="209">
      <c r="D209" s="44"/>
      <c r="H209" s="64"/>
    </row>
    <row r="210">
      <c r="D210" s="44"/>
      <c r="H210" s="64"/>
    </row>
    <row r="211">
      <c r="D211" s="44"/>
      <c r="H211" s="64"/>
    </row>
    <row r="212">
      <c r="D212" s="44"/>
      <c r="H212" s="64"/>
    </row>
    <row r="213">
      <c r="D213" s="44"/>
      <c r="H213" s="64"/>
    </row>
    <row r="214">
      <c r="D214" s="44"/>
      <c r="H214" s="64"/>
    </row>
    <row r="215">
      <c r="D215" s="44"/>
      <c r="H215" s="64"/>
    </row>
    <row r="216">
      <c r="D216" s="44"/>
      <c r="H216" s="64"/>
    </row>
    <row r="217">
      <c r="D217" s="44"/>
      <c r="H217" s="64"/>
    </row>
    <row r="218">
      <c r="D218" s="44"/>
      <c r="H218" s="64"/>
    </row>
    <row r="219">
      <c r="D219" s="44"/>
      <c r="H219" s="64"/>
    </row>
    <row r="220">
      <c r="D220" s="44"/>
      <c r="H220" s="64"/>
    </row>
    <row r="221">
      <c r="D221" s="44"/>
      <c r="H221" s="64"/>
    </row>
    <row r="222">
      <c r="D222" s="44"/>
      <c r="H222" s="64"/>
    </row>
    <row r="223">
      <c r="D223" s="44"/>
      <c r="H223" s="64"/>
    </row>
    <row r="224">
      <c r="D224" s="44"/>
      <c r="H224" s="64"/>
    </row>
    <row r="225">
      <c r="D225" s="44"/>
      <c r="H225" s="64"/>
    </row>
    <row r="226">
      <c r="D226" s="44"/>
      <c r="H226" s="64"/>
    </row>
    <row r="227">
      <c r="D227" s="44"/>
      <c r="H227" s="64"/>
    </row>
    <row r="228">
      <c r="D228" s="44"/>
      <c r="H228" s="64"/>
    </row>
    <row r="229">
      <c r="D229" s="44"/>
      <c r="H229" s="64"/>
    </row>
    <row r="230">
      <c r="D230" s="44"/>
      <c r="H230" s="64"/>
    </row>
    <row r="231">
      <c r="D231" s="44"/>
      <c r="H231" s="64"/>
    </row>
    <row r="232">
      <c r="D232" s="44"/>
      <c r="H232" s="64"/>
    </row>
    <row r="233">
      <c r="D233" s="44"/>
      <c r="H233" s="64"/>
    </row>
    <row r="234">
      <c r="D234" s="44"/>
      <c r="H234" s="64"/>
    </row>
    <row r="235">
      <c r="D235" s="44"/>
      <c r="H235" s="64"/>
    </row>
    <row r="236">
      <c r="D236" s="44"/>
      <c r="H236" s="64"/>
    </row>
    <row r="237">
      <c r="D237" s="44"/>
      <c r="H237" s="64"/>
    </row>
    <row r="238">
      <c r="D238" s="44"/>
      <c r="H238" s="64"/>
    </row>
    <row r="239">
      <c r="D239" s="44"/>
      <c r="H239" s="64"/>
    </row>
    <row r="240">
      <c r="D240" s="44"/>
      <c r="H240" s="64"/>
    </row>
    <row r="241">
      <c r="D241" s="44"/>
      <c r="H241" s="64"/>
    </row>
    <row r="242">
      <c r="D242" s="44"/>
      <c r="H242" s="64"/>
    </row>
    <row r="243">
      <c r="D243" s="44"/>
      <c r="H243" s="64"/>
    </row>
    <row r="244">
      <c r="D244" s="44"/>
      <c r="H244" s="64"/>
    </row>
    <row r="245">
      <c r="D245" s="44"/>
      <c r="H245" s="64"/>
    </row>
    <row r="246">
      <c r="D246" s="44"/>
      <c r="H246" s="64"/>
    </row>
    <row r="247">
      <c r="D247" s="44"/>
      <c r="H247" s="64"/>
    </row>
    <row r="248">
      <c r="D248" s="44"/>
      <c r="H248" s="64"/>
    </row>
    <row r="249">
      <c r="D249" s="44"/>
      <c r="H249" s="64"/>
    </row>
    <row r="250">
      <c r="D250" s="44"/>
      <c r="H250" s="64"/>
    </row>
    <row r="251">
      <c r="D251" s="44"/>
      <c r="H251" s="64"/>
    </row>
    <row r="252">
      <c r="D252" s="44"/>
      <c r="H252" s="64"/>
    </row>
    <row r="253">
      <c r="D253" s="44"/>
      <c r="H253" s="64"/>
    </row>
    <row r="254">
      <c r="D254" s="44"/>
      <c r="H254" s="64"/>
    </row>
    <row r="255">
      <c r="D255" s="44"/>
      <c r="H255" s="64"/>
    </row>
    <row r="256">
      <c r="D256" s="44"/>
      <c r="H256" s="64"/>
    </row>
    <row r="257">
      <c r="D257" s="44"/>
      <c r="H257" s="64"/>
    </row>
    <row r="258">
      <c r="D258" s="44"/>
      <c r="H258" s="64"/>
    </row>
    <row r="259">
      <c r="D259" s="44"/>
      <c r="H259" s="64"/>
    </row>
    <row r="260">
      <c r="D260" s="44"/>
      <c r="H260" s="64"/>
    </row>
    <row r="261">
      <c r="D261" s="44"/>
      <c r="H261" s="64"/>
    </row>
    <row r="262">
      <c r="D262" s="44"/>
      <c r="H262" s="64"/>
    </row>
    <row r="263">
      <c r="D263" s="44"/>
      <c r="H263" s="64"/>
    </row>
    <row r="264">
      <c r="D264" s="44"/>
      <c r="H264" s="64"/>
    </row>
    <row r="265">
      <c r="D265" s="44"/>
      <c r="H265" s="64"/>
    </row>
    <row r="266">
      <c r="D266" s="44"/>
      <c r="H266" s="64"/>
    </row>
    <row r="267">
      <c r="D267" s="44"/>
      <c r="H267" s="64"/>
    </row>
    <row r="268">
      <c r="D268" s="44"/>
      <c r="H268" s="64"/>
    </row>
    <row r="269">
      <c r="D269" s="44"/>
      <c r="H269" s="64"/>
    </row>
    <row r="270">
      <c r="D270" s="44"/>
      <c r="H270" s="64"/>
    </row>
    <row r="271">
      <c r="D271" s="44"/>
      <c r="H271" s="64"/>
    </row>
    <row r="272">
      <c r="D272" s="44"/>
      <c r="H272" s="64"/>
    </row>
    <row r="273">
      <c r="D273" s="44"/>
      <c r="H273" s="64"/>
    </row>
    <row r="274">
      <c r="D274" s="44"/>
      <c r="H274" s="64"/>
    </row>
    <row r="275">
      <c r="D275" s="44"/>
      <c r="H275" s="64"/>
    </row>
    <row r="276">
      <c r="D276" s="44"/>
      <c r="H276" s="64"/>
    </row>
    <row r="277">
      <c r="D277" s="44"/>
      <c r="H277" s="64"/>
    </row>
    <row r="278">
      <c r="D278" s="44"/>
      <c r="H278" s="64"/>
    </row>
    <row r="279">
      <c r="D279" s="44"/>
      <c r="H279" s="64"/>
    </row>
    <row r="280">
      <c r="D280" s="44"/>
      <c r="H280" s="64"/>
    </row>
    <row r="281">
      <c r="D281" s="44"/>
      <c r="H281" s="64"/>
    </row>
    <row r="282">
      <c r="D282" s="44"/>
      <c r="H282" s="64"/>
    </row>
    <row r="283">
      <c r="D283" s="44"/>
      <c r="H283" s="64"/>
    </row>
    <row r="284">
      <c r="D284" s="44"/>
      <c r="H284" s="64"/>
    </row>
    <row r="285">
      <c r="D285" s="44"/>
      <c r="H285" s="64"/>
    </row>
    <row r="286">
      <c r="D286" s="44"/>
      <c r="H286" s="64"/>
    </row>
    <row r="287">
      <c r="D287" s="44"/>
      <c r="H287" s="64"/>
    </row>
    <row r="288">
      <c r="D288" s="44"/>
      <c r="H288" s="64"/>
    </row>
    <row r="289">
      <c r="D289" s="44"/>
      <c r="H289" s="64"/>
    </row>
    <row r="290">
      <c r="D290" s="44"/>
      <c r="H290" s="64"/>
    </row>
    <row r="291">
      <c r="D291" s="44"/>
      <c r="H291" s="64"/>
    </row>
    <row r="292">
      <c r="D292" s="44"/>
      <c r="H292" s="64"/>
    </row>
    <row r="293">
      <c r="D293" s="44"/>
      <c r="H293" s="64"/>
    </row>
    <row r="294">
      <c r="D294" s="44"/>
      <c r="H294" s="64"/>
    </row>
    <row r="295">
      <c r="D295" s="44"/>
      <c r="H295" s="64"/>
    </row>
    <row r="296">
      <c r="D296" s="44"/>
      <c r="H296" s="64"/>
    </row>
    <row r="297">
      <c r="D297" s="44"/>
      <c r="H297" s="64"/>
    </row>
    <row r="298">
      <c r="D298" s="44"/>
      <c r="H298" s="64"/>
    </row>
    <row r="299">
      <c r="D299" s="44"/>
      <c r="H299" s="64"/>
    </row>
    <row r="300">
      <c r="D300" s="44"/>
      <c r="H300" s="64"/>
    </row>
    <row r="301">
      <c r="D301" s="44"/>
      <c r="H301" s="64"/>
    </row>
    <row r="302">
      <c r="D302" s="44"/>
      <c r="H302" s="64"/>
    </row>
    <row r="303">
      <c r="D303" s="44"/>
      <c r="H303" s="64"/>
    </row>
    <row r="304">
      <c r="D304" s="44"/>
      <c r="H304" s="64"/>
    </row>
    <row r="305">
      <c r="D305" s="44"/>
      <c r="H305" s="64"/>
    </row>
    <row r="306">
      <c r="D306" s="44"/>
      <c r="H306" s="64"/>
    </row>
    <row r="307">
      <c r="D307" s="44"/>
      <c r="H307" s="64"/>
    </row>
    <row r="308">
      <c r="D308" s="44"/>
      <c r="H308" s="64"/>
    </row>
    <row r="309">
      <c r="D309" s="44"/>
      <c r="H309" s="64"/>
    </row>
    <row r="310">
      <c r="D310" s="44"/>
      <c r="H310" s="64"/>
    </row>
    <row r="311">
      <c r="D311" s="44"/>
      <c r="H311" s="64"/>
    </row>
    <row r="312">
      <c r="D312" s="44"/>
      <c r="H312" s="64"/>
    </row>
    <row r="313">
      <c r="D313" s="44"/>
      <c r="H313" s="64"/>
    </row>
    <row r="314">
      <c r="D314" s="44"/>
      <c r="H314" s="64"/>
    </row>
    <row r="315">
      <c r="D315" s="44"/>
      <c r="H315" s="64"/>
    </row>
    <row r="316">
      <c r="D316" s="44"/>
      <c r="H316" s="64"/>
    </row>
    <row r="317">
      <c r="D317" s="44"/>
      <c r="H317" s="64"/>
    </row>
    <row r="318">
      <c r="D318" s="44"/>
      <c r="H318" s="64"/>
    </row>
    <row r="319">
      <c r="D319" s="44"/>
      <c r="H319" s="64"/>
    </row>
    <row r="320">
      <c r="D320" s="44"/>
      <c r="H320" s="64"/>
    </row>
    <row r="321">
      <c r="D321" s="44"/>
      <c r="H321" s="64"/>
    </row>
    <row r="322">
      <c r="D322" s="44"/>
      <c r="H322" s="64"/>
    </row>
    <row r="323">
      <c r="D323" s="44"/>
      <c r="H323" s="64"/>
    </row>
    <row r="324">
      <c r="D324" s="44"/>
      <c r="H324" s="64"/>
    </row>
    <row r="325">
      <c r="D325" s="44"/>
      <c r="H325" s="64"/>
    </row>
    <row r="326">
      <c r="D326" s="44"/>
      <c r="H326" s="64"/>
    </row>
    <row r="327">
      <c r="D327" s="44"/>
      <c r="H327" s="64"/>
    </row>
    <row r="328">
      <c r="D328" s="44"/>
      <c r="H328" s="64"/>
    </row>
    <row r="329">
      <c r="D329" s="44"/>
      <c r="H329" s="64"/>
    </row>
    <row r="330">
      <c r="D330" s="44"/>
      <c r="H330" s="64"/>
    </row>
    <row r="331">
      <c r="D331" s="44"/>
      <c r="H331" s="64"/>
    </row>
    <row r="332">
      <c r="D332" s="44"/>
      <c r="H332" s="64"/>
    </row>
    <row r="333">
      <c r="D333" s="44"/>
      <c r="H333" s="64"/>
    </row>
    <row r="334">
      <c r="D334" s="44"/>
      <c r="H334" s="64"/>
    </row>
    <row r="335">
      <c r="D335" s="44"/>
      <c r="H335" s="64"/>
    </row>
    <row r="336">
      <c r="D336" s="44"/>
      <c r="H336" s="64"/>
    </row>
    <row r="337">
      <c r="D337" s="44"/>
      <c r="H337" s="64"/>
    </row>
    <row r="338">
      <c r="D338" s="44"/>
      <c r="H338" s="64"/>
    </row>
    <row r="339">
      <c r="D339" s="44"/>
      <c r="H339" s="64"/>
    </row>
    <row r="340">
      <c r="D340" s="44"/>
      <c r="H340" s="64"/>
    </row>
    <row r="341">
      <c r="D341" s="44"/>
      <c r="H341" s="64"/>
    </row>
    <row r="342">
      <c r="D342" s="44"/>
      <c r="H342" s="64"/>
    </row>
    <row r="343">
      <c r="D343" s="44"/>
      <c r="H343" s="64"/>
    </row>
    <row r="344">
      <c r="D344" s="44"/>
      <c r="H344" s="64"/>
    </row>
    <row r="345">
      <c r="D345" s="44"/>
      <c r="H345" s="64"/>
    </row>
    <row r="346">
      <c r="D346" s="44"/>
      <c r="H346" s="64"/>
    </row>
    <row r="347">
      <c r="D347" s="44"/>
      <c r="H347" s="64"/>
    </row>
    <row r="348">
      <c r="D348" s="44"/>
      <c r="H348" s="64"/>
    </row>
    <row r="349">
      <c r="D349" s="44"/>
      <c r="H349" s="64"/>
    </row>
    <row r="350">
      <c r="D350" s="44"/>
      <c r="H350" s="64"/>
    </row>
    <row r="351">
      <c r="D351" s="44"/>
      <c r="H351" s="64"/>
    </row>
    <row r="352">
      <c r="D352" s="44"/>
      <c r="H352" s="64"/>
    </row>
    <row r="353">
      <c r="D353" s="44"/>
      <c r="H353" s="64"/>
    </row>
    <row r="354">
      <c r="D354" s="44"/>
      <c r="H354" s="64"/>
    </row>
    <row r="355">
      <c r="D355" s="44"/>
      <c r="H355" s="64"/>
    </row>
    <row r="356">
      <c r="D356" s="44"/>
      <c r="H356" s="64"/>
    </row>
    <row r="357">
      <c r="D357" s="44"/>
      <c r="H357" s="64"/>
    </row>
    <row r="358">
      <c r="D358" s="44"/>
      <c r="H358" s="64"/>
    </row>
    <row r="359">
      <c r="D359" s="44"/>
      <c r="H359" s="64"/>
    </row>
    <row r="360">
      <c r="D360" s="44"/>
      <c r="H360" s="64"/>
    </row>
    <row r="361">
      <c r="D361" s="44"/>
      <c r="H361" s="64"/>
    </row>
    <row r="362">
      <c r="D362" s="44"/>
      <c r="H362" s="64"/>
    </row>
    <row r="363">
      <c r="D363" s="44"/>
      <c r="H363" s="64"/>
    </row>
    <row r="364">
      <c r="D364" s="44"/>
      <c r="H364" s="64"/>
    </row>
    <row r="365">
      <c r="D365" s="44"/>
      <c r="H365" s="64"/>
    </row>
    <row r="366">
      <c r="D366" s="44"/>
      <c r="H366" s="64"/>
    </row>
    <row r="367">
      <c r="D367" s="44"/>
      <c r="H367" s="64"/>
    </row>
    <row r="368">
      <c r="D368" s="44"/>
      <c r="H368" s="64"/>
    </row>
    <row r="369">
      <c r="D369" s="44"/>
      <c r="H369" s="64"/>
    </row>
    <row r="370">
      <c r="D370" s="44"/>
      <c r="H370" s="64"/>
    </row>
    <row r="371">
      <c r="D371" s="44"/>
      <c r="H371" s="64"/>
    </row>
    <row r="372">
      <c r="D372" s="44"/>
      <c r="H372" s="64"/>
    </row>
    <row r="373">
      <c r="D373" s="44"/>
      <c r="H373" s="64"/>
    </row>
    <row r="374">
      <c r="D374" s="44"/>
      <c r="H374" s="64"/>
    </row>
    <row r="375">
      <c r="D375" s="44"/>
      <c r="H375" s="64"/>
    </row>
    <row r="376">
      <c r="D376" s="44"/>
      <c r="H376" s="64"/>
    </row>
    <row r="377">
      <c r="D377" s="44"/>
      <c r="H377" s="64"/>
    </row>
    <row r="378">
      <c r="D378" s="44"/>
      <c r="H378" s="64"/>
    </row>
    <row r="379">
      <c r="D379" s="44"/>
      <c r="H379" s="64"/>
    </row>
    <row r="380">
      <c r="D380" s="44"/>
      <c r="H380" s="64"/>
    </row>
    <row r="381">
      <c r="D381" s="44"/>
      <c r="H381" s="64"/>
    </row>
    <row r="382">
      <c r="D382" s="44"/>
      <c r="H382" s="64"/>
    </row>
    <row r="383">
      <c r="D383" s="44"/>
      <c r="H383" s="64"/>
    </row>
    <row r="384">
      <c r="D384" s="44"/>
      <c r="H384" s="64"/>
    </row>
    <row r="385">
      <c r="D385" s="44"/>
      <c r="H385" s="64"/>
    </row>
    <row r="386">
      <c r="D386" s="44"/>
      <c r="H386" s="64"/>
    </row>
    <row r="387">
      <c r="D387" s="44"/>
      <c r="H387" s="64"/>
    </row>
    <row r="388">
      <c r="D388" s="44"/>
      <c r="H388" s="64"/>
    </row>
    <row r="389">
      <c r="D389" s="44"/>
      <c r="H389" s="64"/>
    </row>
    <row r="390">
      <c r="D390" s="44"/>
      <c r="H390" s="64"/>
    </row>
    <row r="391">
      <c r="D391" s="44"/>
      <c r="H391" s="64"/>
    </row>
    <row r="392">
      <c r="D392" s="44"/>
      <c r="H392" s="64"/>
    </row>
    <row r="393">
      <c r="D393" s="44"/>
      <c r="H393" s="64"/>
    </row>
    <row r="394">
      <c r="D394" s="44"/>
      <c r="H394" s="64"/>
    </row>
    <row r="395">
      <c r="D395" s="44"/>
      <c r="H395" s="64"/>
    </row>
    <row r="396">
      <c r="D396" s="44"/>
      <c r="H396" s="64"/>
    </row>
    <row r="397">
      <c r="D397" s="44"/>
      <c r="H397" s="64"/>
    </row>
    <row r="398">
      <c r="D398" s="44"/>
      <c r="H398" s="64"/>
    </row>
    <row r="399">
      <c r="D399" s="44"/>
      <c r="H399" s="64"/>
    </row>
    <row r="400">
      <c r="D400" s="44"/>
      <c r="H400" s="64"/>
    </row>
    <row r="401">
      <c r="D401" s="44"/>
      <c r="H401" s="64"/>
    </row>
    <row r="402">
      <c r="D402" s="44"/>
      <c r="H402" s="64"/>
    </row>
    <row r="403">
      <c r="D403" s="44"/>
      <c r="H403" s="64"/>
    </row>
    <row r="404">
      <c r="D404" s="44"/>
      <c r="H404" s="64"/>
    </row>
    <row r="405">
      <c r="D405" s="44"/>
      <c r="H405" s="64"/>
    </row>
    <row r="406">
      <c r="D406" s="44"/>
      <c r="H406" s="64"/>
    </row>
    <row r="407">
      <c r="D407" s="44"/>
      <c r="H407" s="64"/>
    </row>
    <row r="408">
      <c r="D408" s="44"/>
      <c r="H408" s="64"/>
    </row>
    <row r="409">
      <c r="D409" s="44"/>
      <c r="H409" s="64"/>
    </row>
    <row r="410">
      <c r="D410" s="44"/>
      <c r="H410" s="64"/>
    </row>
    <row r="411">
      <c r="D411" s="44"/>
      <c r="H411" s="64"/>
    </row>
    <row r="412">
      <c r="D412" s="44"/>
      <c r="H412" s="64"/>
    </row>
    <row r="413">
      <c r="D413" s="44"/>
      <c r="H413" s="64"/>
    </row>
    <row r="414">
      <c r="D414" s="44"/>
      <c r="H414" s="64"/>
    </row>
    <row r="415">
      <c r="D415" s="44"/>
      <c r="H415" s="64"/>
    </row>
    <row r="416">
      <c r="D416" s="44"/>
      <c r="H416" s="64"/>
    </row>
    <row r="417">
      <c r="D417" s="44"/>
      <c r="H417" s="64"/>
    </row>
    <row r="418">
      <c r="D418" s="44"/>
      <c r="H418" s="64"/>
    </row>
    <row r="419">
      <c r="D419" s="44"/>
      <c r="H419" s="64"/>
    </row>
    <row r="420">
      <c r="D420" s="44"/>
      <c r="H420" s="64"/>
    </row>
    <row r="421">
      <c r="D421" s="44"/>
      <c r="H421" s="64"/>
    </row>
    <row r="422">
      <c r="D422" s="44"/>
      <c r="H422" s="64"/>
    </row>
    <row r="423">
      <c r="D423" s="44"/>
      <c r="H423" s="64"/>
    </row>
    <row r="424">
      <c r="D424" s="44"/>
      <c r="H424" s="64"/>
    </row>
    <row r="425">
      <c r="D425" s="44"/>
      <c r="H425" s="64"/>
    </row>
    <row r="426">
      <c r="D426" s="44"/>
      <c r="H426" s="64"/>
    </row>
    <row r="427">
      <c r="D427" s="44"/>
      <c r="H427" s="64"/>
    </row>
    <row r="428">
      <c r="D428" s="44"/>
      <c r="H428" s="64"/>
    </row>
    <row r="429">
      <c r="D429" s="44"/>
      <c r="H429" s="64"/>
    </row>
    <row r="430">
      <c r="D430" s="44"/>
      <c r="H430" s="64"/>
    </row>
    <row r="431">
      <c r="D431" s="44"/>
      <c r="H431" s="64"/>
    </row>
    <row r="432">
      <c r="D432" s="44"/>
      <c r="H432" s="64"/>
    </row>
    <row r="433">
      <c r="D433" s="44"/>
      <c r="H433" s="64"/>
    </row>
    <row r="434">
      <c r="D434" s="44"/>
      <c r="H434" s="64"/>
    </row>
    <row r="435">
      <c r="D435" s="44"/>
      <c r="H435" s="64"/>
    </row>
    <row r="436">
      <c r="D436" s="44"/>
      <c r="H436" s="64"/>
    </row>
    <row r="437">
      <c r="D437" s="44"/>
      <c r="H437" s="64"/>
    </row>
    <row r="438">
      <c r="D438" s="44"/>
      <c r="H438" s="64"/>
    </row>
    <row r="439">
      <c r="D439" s="44"/>
      <c r="H439" s="64"/>
    </row>
    <row r="440">
      <c r="D440" s="44"/>
      <c r="H440" s="64"/>
    </row>
    <row r="441">
      <c r="D441" s="44"/>
      <c r="H441" s="64"/>
    </row>
    <row r="442">
      <c r="D442" s="44"/>
      <c r="H442" s="64"/>
    </row>
    <row r="443">
      <c r="D443" s="44"/>
      <c r="H443" s="64"/>
    </row>
    <row r="444">
      <c r="D444" s="44"/>
      <c r="H444" s="64"/>
    </row>
    <row r="445">
      <c r="D445" s="44"/>
      <c r="H445" s="64"/>
    </row>
    <row r="446">
      <c r="D446" s="44"/>
      <c r="H446" s="64"/>
    </row>
    <row r="447">
      <c r="D447" s="44"/>
      <c r="H447" s="64"/>
    </row>
    <row r="448">
      <c r="D448" s="44"/>
      <c r="H448" s="64"/>
    </row>
    <row r="449">
      <c r="D449" s="44"/>
      <c r="H449" s="64"/>
    </row>
    <row r="450">
      <c r="D450" s="44"/>
      <c r="H450" s="64"/>
    </row>
    <row r="451">
      <c r="D451" s="44"/>
      <c r="H451" s="64"/>
    </row>
    <row r="452">
      <c r="D452" s="44"/>
      <c r="H452" s="64"/>
    </row>
    <row r="453">
      <c r="D453" s="44"/>
      <c r="H453" s="64"/>
    </row>
    <row r="454">
      <c r="D454" s="44"/>
      <c r="H454" s="64"/>
    </row>
    <row r="455">
      <c r="D455" s="44"/>
      <c r="H455" s="64"/>
    </row>
    <row r="456">
      <c r="D456" s="44"/>
      <c r="H456" s="64"/>
    </row>
    <row r="457">
      <c r="D457" s="44"/>
      <c r="H457" s="64"/>
    </row>
    <row r="458">
      <c r="D458" s="44"/>
      <c r="H458" s="64"/>
    </row>
    <row r="459">
      <c r="D459" s="44"/>
      <c r="H459" s="64"/>
    </row>
    <row r="460">
      <c r="D460" s="44"/>
      <c r="H460" s="64"/>
    </row>
    <row r="461">
      <c r="D461" s="44"/>
      <c r="H461" s="64"/>
    </row>
    <row r="462">
      <c r="D462" s="44"/>
      <c r="H462" s="64"/>
    </row>
    <row r="463">
      <c r="D463" s="44"/>
      <c r="H463" s="64"/>
    </row>
    <row r="464">
      <c r="D464" s="44"/>
      <c r="H464" s="64"/>
    </row>
    <row r="465">
      <c r="D465" s="44"/>
      <c r="H465" s="64"/>
    </row>
    <row r="466">
      <c r="D466" s="44"/>
      <c r="H466" s="64"/>
    </row>
    <row r="467">
      <c r="D467" s="44"/>
      <c r="H467" s="64"/>
    </row>
    <row r="468">
      <c r="D468" s="44"/>
      <c r="H468" s="64"/>
    </row>
    <row r="469">
      <c r="D469" s="44"/>
      <c r="H469" s="64"/>
    </row>
    <row r="470">
      <c r="D470" s="44"/>
      <c r="H470" s="64"/>
    </row>
    <row r="471">
      <c r="D471" s="44"/>
      <c r="H471" s="64"/>
    </row>
    <row r="472">
      <c r="D472" s="44"/>
      <c r="H472" s="64"/>
    </row>
    <row r="473">
      <c r="D473" s="44"/>
      <c r="H473" s="64"/>
    </row>
    <row r="474">
      <c r="D474" s="44"/>
      <c r="H474" s="64"/>
    </row>
    <row r="475">
      <c r="D475" s="44"/>
      <c r="H475" s="64"/>
    </row>
    <row r="476">
      <c r="D476" s="44"/>
      <c r="H476" s="64"/>
    </row>
    <row r="477">
      <c r="D477" s="44"/>
      <c r="H477" s="64"/>
    </row>
    <row r="478">
      <c r="D478" s="44"/>
      <c r="H478" s="64"/>
    </row>
    <row r="479">
      <c r="D479" s="44"/>
      <c r="H479" s="64"/>
    </row>
    <row r="480">
      <c r="D480" s="44"/>
      <c r="H480" s="64"/>
    </row>
    <row r="481">
      <c r="D481" s="44"/>
      <c r="H481" s="64"/>
    </row>
    <row r="482">
      <c r="D482" s="44"/>
      <c r="H482" s="64"/>
    </row>
    <row r="483">
      <c r="D483" s="44"/>
      <c r="H483" s="64"/>
    </row>
    <row r="484">
      <c r="D484" s="44"/>
      <c r="H484" s="64"/>
    </row>
    <row r="485">
      <c r="D485" s="44"/>
      <c r="H485" s="64"/>
    </row>
    <row r="486">
      <c r="D486" s="44"/>
      <c r="H486" s="64"/>
    </row>
    <row r="487">
      <c r="D487" s="44"/>
      <c r="H487" s="64"/>
    </row>
    <row r="488">
      <c r="D488" s="44"/>
      <c r="H488" s="64"/>
    </row>
    <row r="489">
      <c r="D489" s="44"/>
      <c r="H489" s="64"/>
    </row>
    <row r="490">
      <c r="D490" s="44"/>
      <c r="H490" s="64"/>
    </row>
    <row r="491">
      <c r="D491" s="44"/>
      <c r="H491" s="64"/>
    </row>
    <row r="492">
      <c r="D492" s="44"/>
      <c r="H492" s="64"/>
    </row>
    <row r="493">
      <c r="D493" s="44"/>
      <c r="H493" s="64"/>
    </row>
    <row r="494">
      <c r="D494" s="44"/>
      <c r="H494" s="64"/>
    </row>
    <row r="495">
      <c r="D495" s="44"/>
      <c r="H495" s="64"/>
    </row>
    <row r="496">
      <c r="D496" s="44"/>
      <c r="H496" s="64"/>
    </row>
    <row r="497">
      <c r="D497" s="44"/>
      <c r="H497" s="64"/>
    </row>
    <row r="498">
      <c r="D498" s="44"/>
      <c r="H498" s="64"/>
    </row>
    <row r="499">
      <c r="D499" s="44"/>
      <c r="H499" s="64"/>
    </row>
    <row r="500">
      <c r="D500" s="44"/>
      <c r="H500" s="64"/>
    </row>
    <row r="501">
      <c r="D501" s="44"/>
      <c r="H501" s="64"/>
    </row>
    <row r="502">
      <c r="D502" s="44"/>
      <c r="H502" s="64"/>
    </row>
    <row r="503">
      <c r="D503" s="44"/>
      <c r="H503" s="64"/>
    </row>
    <row r="504">
      <c r="D504" s="44"/>
      <c r="H504" s="64"/>
    </row>
    <row r="505">
      <c r="D505" s="44"/>
      <c r="H505" s="64"/>
    </row>
    <row r="506">
      <c r="D506" s="44"/>
      <c r="H506" s="64"/>
    </row>
    <row r="507">
      <c r="D507" s="44"/>
      <c r="H507" s="64"/>
    </row>
    <row r="508">
      <c r="D508" s="44"/>
      <c r="H508" s="64"/>
    </row>
    <row r="509">
      <c r="D509" s="44"/>
      <c r="H509" s="64"/>
    </row>
    <row r="510">
      <c r="D510" s="44"/>
      <c r="H510" s="64"/>
    </row>
    <row r="511">
      <c r="D511" s="44"/>
      <c r="H511" s="64"/>
    </row>
    <row r="512">
      <c r="D512" s="44"/>
      <c r="H512" s="64"/>
    </row>
    <row r="513">
      <c r="D513" s="44"/>
      <c r="H513" s="64"/>
    </row>
    <row r="514">
      <c r="D514" s="44"/>
      <c r="H514" s="64"/>
    </row>
    <row r="515">
      <c r="D515" s="44"/>
      <c r="H515" s="64"/>
    </row>
    <row r="516">
      <c r="D516" s="44"/>
      <c r="H516" s="64"/>
    </row>
    <row r="517">
      <c r="D517" s="44"/>
      <c r="H517" s="64"/>
    </row>
    <row r="518">
      <c r="D518" s="44"/>
      <c r="H518" s="64"/>
    </row>
    <row r="519">
      <c r="D519" s="44"/>
      <c r="H519" s="64"/>
    </row>
    <row r="520">
      <c r="D520" s="44"/>
      <c r="H520" s="64"/>
    </row>
    <row r="521">
      <c r="D521" s="44"/>
      <c r="H521" s="64"/>
    </row>
    <row r="522">
      <c r="D522" s="44"/>
      <c r="H522" s="64"/>
    </row>
    <row r="523">
      <c r="D523" s="44"/>
      <c r="H523" s="64"/>
    </row>
    <row r="524">
      <c r="D524" s="44"/>
      <c r="H524" s="64"/>
    </row>
    <row r="525">
      <c r="D525" s="44"/>
      <c r="H525" s="64"/>
    </row>
    <row r="526">
      <c r="D526" s="44"/>
      <c r="H526" s="64"/>
    </row>
    <row r="527">
      <c r="D527" s="44"/>
      <c r="H527" s="64"/>
    </row>
    <row r="528">
      <c r="D528" s="44"/>
      <c r="H528" s="64"/>
    </row>
    <row r="529">
      <c r="D529" s="44"/>
      <c r="H529" s="64"/>
    </row>
    <row r="530">
      <c r="D530" s="44"/>
      <c r="H530" s="64"/>
    </row>
    <row r="531">
      <c r="D531" s="44"/>
      <c r="H531" s="64"/>
    </row>
    <row r="532">
      <c r="D532" s="44"/>
      <c r="H532" s="64"/>
    </row>
    <row r="533">
      <c r="D533" s="44"/>
      <c r="H533" s="64"/>
    </row>
    <row r="534">
      <c r="D534" s="44"/>
      <c r="H534" s="64"/>
    </row>
    <row r="535">
      <c r="D535" s="44"/>
      <c r="H535" s="64"/>
    </row>
    <row r="536">
      <c r="D536" s="44"/>
      <c r="H536" s="64"/>
    </row>
    <row r="537">
      <c r="D537" s="44"/>
      <c r="H537" s="64"/>
    </row>
    <row r="538">
      <c r="D538" s="44"/>
      <c r="H538" s="64"/>
    </row>
    <row r="539">
      <c r="D539" s="44"/>
      <c r="H539" s="64"/>
    </row>
    <row r="540">
      <c r="D540" s="44"/>
      <c r="H540" s="64"/>
    </row>
    <row r="541">
      <c r="D541" s="44"/>
      <c r="H541" s="64"/>
    </row>
    <row r="542">
      <c r="D542" s="44"/>
      <c r="H542" s="64"/>
    </row>
    <row r="543">
      <c r="D543" s="44"/>
      <c r="H543" s="64"/>
    </row>
    <row r="544">
      <c r="D544" s="44"/>
      <c r="H544" s="64"/>
    </row>
    <row r="545">
      <c r="D545" s="44"/>
      <c r="H545" s="64"/>
    </row>
    <row r="546">
      <c r="D546" s="44"/>
      <c r="H546" s="64"/>
    </row>
    <row r="547">
      <c r="D547" s="44"/>
      <c r="H547" s="64"/>
    </row>
    <row r="548">
      <c r="D548" s="44"/>
      <c r="H548" s="64"/>
    </row>
    <row r="549">
      <c r="D549" s="44"/>
      <c r="H549" s="64"/>
    </row>
    <row r="550">
      <c r="D550" s="44"/>
      <c r="H550" s="64"/>
    </row>
    <row r="551">
      <c r="D551" s="44"/>
      <c r="H551" s="64"/>
    </row>
    <row r="552">
      <c r="D552" s="44"/>
      <c r="H552" s="64"/>
    </row>
    <row r="553">
      <c r="D553" s="44"/>
      <c r="H553" s="64"/>
    </row>
    <row r="554">
      <c r="D554" s="44"/>
      <c r="H554" s="64"/>
    </row>
    <row r="555">
      <c r="D555" s="44"/>
      <c r="H555" s="64"/>
    </row>
    <row r="556">
      <c r="D556" s="44"/>
      <c r="H556" s="64"/>
    </row>
    <row r="557">
      <c r="D557" s="44"/>
      <c r="H557" s="64"/>
    </row>
    <row r="558">
      <c r="D558" s="44"/>
      <c r="H558" s="64"/>
    </row>
    <row r="559">
      <c r="D559" s="44"/>
      <c r="H559" s="64"/>
    </row>
    <row r="560">
      <c r="D560" s="44"/>
      <c r="H560" s="64"/>
    </row>
    <row r="561">
      <c r="D561" s="44"/>
      <c r="H561" s="64"/>
    </row>
    <row r="562">
      <c r="D562" s="44"/>
      <c r="H562" s="64"/>
    </row>
    <row r="563">
      <c r="D563" s="44"/>
      <c r="H563" s="64"/>
    </row>
    <row r="564">
      <c r="D564" s="44"/>
      <c r="H564" s="64"/>
    </row>
    <row r="565">
      <c r="D565" s="44"/>
      <c r="H565" s="64"/>
    </row>
    <row r="566">
      <c r="D566" s="44"/>
      <c r="H566" s="64"/>
    </row>
    <row r="567">
      <c r="D567" s="44"/>
      <c r="H567" s="64"/>
    </row>
    <row r="568">
      <c r="D568" s="44"/>
      <c r="H568" s="64"/>
    </row>
    <row r="569">
      <c r="D569" s="44"/>
      <c r="H569" s="64"/>
    </row>
    <row r="570">
      <c r="D570" s="44"/>
      <c r="H570" s="64"/>
    </row>
    <row r="571">
      <c r="D571" s="44"/>
      <c r="H571" s="64"/>
    </row>
    <row r="572">
      <c r="D572" s="44"/>
      <c r="H572" s="64"/>
    </row>
    <row r="573">
      <c r="D573" s="44"/>
      <c r="H573" s="64"/>
    </row>
    <row r="574">
      <c r="D574" s="44"/>
      <c r="H574" s="64"/>
    </row>
    <row r="575">
      <c r="D575" s="44"/>
      <c r="H575" s="64"/>
    </row>
    <row r="576">
      <c r="D576" s="44"/>
      <c r="H576" s="64"/>
    </row>
    <row r="577">
      <c r="D577" s="44"/>
      <c r="H577" s="64"/>
    </row>
    <row r="578">
      <c r="D578" s="44"/>
      <c r="H578" s="64"/>
    </row>
    <row r="579">
      <c r="D579" s="44"/>
      <c r="H579" s="64"/>
    </row>
    <row r="580">
      <c r="D580" s="44"/>
      <c r="H580" s="64"/>
    </row>
    <row r="581">
      <c r="D581" s="44"/>
      <c r="H581" s="64"/>
    </row>
    <row r="582">
      <c r="D582" s="44"/>
      <c r="H582" s="64"/>
    </row>
    <row r="583">
      <c r="D583" s="44"/>
      <c r="H583" s="64"/>
    </row>
    <row r="584">
      <c r="D584" s="44"/>
      <c r="H584" s="64"/>
    </row>
    <row r="585">
      <c r="D585" s="44"/>
      <c r="H585" s="64"/>
    </row>
    <row r="586">
      <c r="D586" s="44"/>
      <c r="H586" s="64"/>
    </row>
    <row r="587">
      <c r="D587" s="44"/>
      <c r="H587" s="64"/>
    </row>
    <row r="588">
      <c r="D588" s="44"/>
      <c r="H588" s="64"/>
    </row>
    <row r="589">
      <c r="D589" s="44"/>
      <c r="H589" s="64"/>
    </row>
    <row r="590">
      <c r="D590" s="44"/>
      <c r="H590" s="64"/>
    </row>
    <row r="591">
      <c r="D591" s="44"/>
      <c r="H591" s="64"/>
    </row>
    <row r="592">
      <c r="D592" s="44"/>
      <c r="H592" s="64"/>
    </row>
    <row r="593">
      <c r="D593" s="44"/>
      <c r="H593" s="64"/>
    </row>
    <row r="594">
      <c r="D594" s="44"/>
      <c r="H594" s="64"/>
    </row>
    <row r="595">
      <c r="D595" s="44"/>
      <c r="H595" s="64"/>
    </row>
    <row r="596">
      <c r="D596" s="44"/>
      <c r="H596" s="64"/>
    </row>
    <row r="597">
      <c r="D597" s="44"/>
      <c r="H597" s="64"/>
    </row>
    <row r="598">
      <c r="D598" s="44"/>
      <c r="H598" s="64"/>
    </row>
    <row r="599">
      <c r="D599" s="44"/>
      <c r="H599" s="64"/>
    </row>
    <row r="600">
      <c r="D600" s="44"/>
      <c r="H600" s="64"/>
    </row>
    <row r="601">
      <c r="D601" s="44"/>
      <c r="H601" s="64"/>
    </row>
    <row r="602">
      <c r="D602" s="44"/>
      <c r="H602" s="64"/>
    </row>
    <row r="603">
      <c r="D603" s="44"/>
      <c r="H603" s="64"/>
    </row>
    <row r="604">
      <c r="D604" s="44"/>
      <c r="H604" s="64"/>
    </row>
    <row r="605">
      <c r="D605" s="44"/>
      <c r="H605" s="64"/>
    </row>
    <row r="606">
      <c r="D606" s="44"/>
      <c r="H606" s="64"/>
    </row>
    <row r="607">
      <c r="D607" s="44"/>
      <c r="H607" s="64"/>
    </row>
    <row r="608">
      <c r="D608" s="44"/>
      <c r="H608" s="64"/>
    </row>
    <row r="609">
      <c r="D609" s="44"/>
      <c r="H609" s="64"/>
    </row>
    <row r="610">
      <c r="D610" s="44"/>
      <c r="H610" s="64"/>
    </row>
    <row r="611">
      <c r="D611" s="44"/>
      <c r="H611" s="64"/>
    </row>
    <row r="612">
      <c r="D612" s="44"/>
      <c r="H612" s="64"/>
    </row>
    <row r="613">
      <c r="D613" s="44"/>
      <c r="H613" s="64"/>
    </row>
    <row r="614">
      <c r="D614" s="44"/>
      <c r="H614" s="64"/>
    </row>
    <row r="615">
      <c r="D615" s="44"/>
      <c r="H615" s="64"/>
    </row>
    <row r="616">
      <c r="D616" s="44"/>
      <c r="H616" s="64"/>
    </row>
    <row r="617">
      <c r="D617" s="44"/>
      <c r="H617" s="64"/>
    </row>
    <row r="618">
      <c r="D618" s="44"/>
      <c r="H618" s="64"/>
    </row>
    <row r="619">
      <c r="D619" s="44"/>
      <c r="H619" s="64"/>
    </row>
    <row r="620">
      <c r="D620" s="44"/>
      <c r="H620" s="64"/>
    </row>
    <row r="621">
      <c r="D621" s="44"/>
      <c r="H621" s="64"/>
    </row>
    <row r="622">
      <c r="D622" s="44"/>
      <c r="H622" s="64"/>
    </row>
    <row r="623">
      <c r="D623" s="44"/>
      <c r="H623" s="64"/>
    </row>
    <row r="624">
      <c r="D624" s="44"/>
      <c r="H624" s="64"/>
    </row>
    <row r="625">
      <c r="D625" s="44"/>
      <c r="H625" s="64"/>
    </row>
    <row r="626">
      <c r="D626" s="44"/>
      <c r="H626" s="64"/>
    </row>
    <row r="627">
      <c r="D627" s="44"/>
      <c r="H627" s="64"/>
    </row>
    <row r="628">
      <c r="D628" s="44"/>
      <c r="H628" s="64"/>
    </row>
    <row r="629">
      <c r="D629" s="44"/>
      <c r="H629" s="64"/>
    </row>
    <row r="630">
      <c r="D630" s="44"/>
      <c r="H630" s="64"/>
    </row>
    <row r="631">
      <c r="D631" s="44"/>
      <c r="H631" s="64"/>
    </row>
    <row r="632">
      <c r="D632" s="44"/>
      <c r="H632" s="64"/>
    </row>
    <row r="633">
      <c r="D633" s="44"/>
      <c r="H633" s="64"/>
    </row>
    <row r="634">
      <c r="D634" s="44"/>
      <c r="H634" s="64"/>
    </row>
    <row r="635">
      <c r="D635" s="44"/>
      <c r="H635" s="64"/>
    </row>
    <row r="636">
      <c r="D636" s="44"/>
      <c r="H636" s="64"/>
    </row>
    <row r="637">
      <c r="D637" s="44"/>
      <c r="H637" s="64"/>
    </row>
    <row r="638">
      <c r="D638" s="44"/>
      <c r="H638" s="64"/>
    </row>
    <row r="639">
      <c r="D639" s="44"/>
      <c r="H639" s="64"/>
    </row>
    <row r="640">
      <c r="D640" s="44"/>
      <c r="H640" s="64"/>
    </row>
    <row r="641">
      <c r="D641" s="44"/>
      <c r="H641" s="64"/>
    </row>
    <row r="642">
      <c r="D642" s="44"/>
      <c r="H642" s="64"/>
    </row>
    <row r="643">
      <c r="D643" s="44"/>
      <c r="H643" s="64"/>
    </row>
    <row r="644">
      <c r="D644" s="44"/>
      <c r="H644" s="64"/>
    </row>
    <row r="645">
      <c r="D645" s="44"/>
      <c r="H645" s="64"/>
    </row>
    <row r="646">
      <c r="D646" s="44"/>
      <c r="H646" s="64"/>
    </row>
    <row r="647">
      <c r="D647" s="44"/>
      <c r="H647" s="64"/>
    </row>
    <row r="648">
      <c r="D648" s="44"/>
      <c r="H648" s="64"/>
    </row>
    <row r="649">
      <c r="D649" s="44"/>
      <c r="H649" s="64"/>
    </row>
    <row r="650">
      <c r="D650" s="44"/>
      <c r="H650" s="64"/>
    </row>
    <row r="651">
      <c r="D651" s="44"/>
      <c r="H651" s="64"/>
    </row>
    <row r="652">
      <c r="D652" s="44"/>
      <c r="H652" s="64"/>
    </row>
    <row r="653">
      <c r="D653" s="44"/>
      <c r="H653" s="64"/>
    </row>
    <row r="654">
      <c r="D654" s="44"/>
      <c r="H654" s="64"/>
    </row>
    <row r="655">
      <c r="D655" s="44"/>
      <c r="H655" s="64"/>
    </row>
    <row r="656">
      <c r="D656" s="44"/>
      <c r="H656" s="64"/>
    </row>
    <row r="657">
      <c r="D657" s="44"/>
      <c r="H657" s="64"/>
    </row>
    <row r="658">
      <c r="D658" s="44"/>
      <c r="H658" s="64"/>
    </row>
    <row r="659">
      <c r="D659" s="44"/>
      <c r="H659" s="64"/>
    </row>
    <row r="660">
      <c r="D660" s="44"/>
      <c r="H660" s="64"/>
    </row>
    <row r="661">
      <c r="D661" s="44"/>
      <c r="H661" s="64"/>
    </row>
    <row r="662">
      <c r="D662" s="44"/>
      <c r="H662" s="64"/>
    </row>
    <row r="663">
      <c r="D663" s="44"/>
      <c r="H663" s="64"/>
    </row>
    <row r="664">
      <c r="D664" s="44"/>
      <c r="H664" s="64"/>
    </row>
    <row r="665">
      <c r="D665" s="44"/>
      <c r="H665" s="64"/>
    </row>
    <row r="666">
      <c r="D666" s="44"/>
      <c r="H666" s="64"/>
    </row>
    <row r="667">
      <c r="D667" s="44"/>
      <c r="H667" s="64"/>
    </row>
    <row r="668">
      <c r="D668" s="44"/>
      <c r="H668" s="64"/>
    </row>
    <row r="669">
      <c r="D669" s="44"/>
      <c r="H669" s="64"/>
    </row>
    <row r="670">
      <c r="D670" s="44"/>
      <c r="H670" s="64"/>
    </row>
    <row r="671">
      <c r="D671" s="44"/>
      <c r="H671" s="64"/>
    </row>
    <row r="672">
      <c r="D672" s="44"/>
      <c r="H672" s="64"/>
    </row>
    <row r="673">
      <c r="D673" s="44"/>
      <c r="H673" s="64"/>
    </row>
    <row r="674">
      <c r="D674" s="44"/>
      <c r="H674" s="64"/>
    </row>
    <row r="675">
      <c r="D675" s="44"/>
      <c r="H675" s="64"/>
    </row>
    <row r="676">
      <c r="D676" s="44"/>
      <c r="H676" s="64"/>
    </row>
    <row r="677">
      <c r="D677" s="44"/>
      <c r="H677" s="64"/>
    </row>
    <row r="678">
      <c r="D678" s="44"/>
      <c r="H678" s="64"/>
    </row>
    <row r="679">
      <c r="D679" s="44"/>
      <c r="H679" s="64"/>
    </row>
    <row r="680">
      <c r="D680" s="44"/>
      <c r="H680" s="64"/>
    </row>
    <row r="681">
      <c r="D681" s="44"/>
      <c r="H681" s="64"/>
    </row>
    <row r="682">
      <c r="D682" s="44"/>
      <c r="H682" s="64"/>
    </row>
    <row r="683">
      <c r="D683" s="44"/>
      <c r="H683" s="64"/>
    </row>
    <row r="684">
      <c r="D684" s="44"/>
      <c r="H684" s="64"/>
    </row>
    <row r="685">
      <c r="D685" s="44"/>
      <c r="H685" s="64"/>
    </row>
    <row r="686">
      <c r="D686" s="44"/>
      <c r="H686" s="64"/>
    </row>
    <row r="687">
      <c r="D687" s="44"/>
      <c r="H687" s="64"/>
    </row>
    <row r="688">
      <c r="D688" s="44"/>
      <c r="H688" s="64"/>
    </row>
    <row r="689">
      <c r="D689" s="44"/>
      <c r="H689" s="64"/>
    </row>
    <row r="690">
      <c r="D690" s="44"/>
      <c r="H690" s="64"/>
    </row>
    <row r="691">
      <c r="D691" s="44"/>
      <c r="H691" s="64"/>
    </row>
    <row r="692">
      <c r="D692" s="44"/>
      <c r="H692" s="64"/>
    </row>
    <row r="693">
      <c r="D693" s="44"/>
      <c r="H693" s="64"/>
    </row>
    <row r="694">
      <c r="D694" s="44"/>
      <c r="H694" s="64"/>
    </row>
    <row r="695">
      <c r="D695" s="44"/>
      <c r="H695" s="64"/>
    </row>
    <row r="696">
      <c r="D696" s="44"/>
      <c r="H696" s="64"/>
    </row>
    <row r="697">
      <c r="D697" s="44"/>
      <c r="H697" s="64"/>
    </row>
    <row r="698">
      <c r="D698" s="44"/>
      <c r="H698" s="64"/>
    </row>
    <row r="699">
      <c r="D699" s="44"/>
      <c r="H699" s="64"/>
    </row>
    <row r="700">
      <c r="D700" s="44"/>
      <c r="H700" s="64"/>
    </row>
    <row r="701">
      <c r="D701" s="44"/>
      <c r="H701" s="64"/>
    </row>
    <row r="702">
      <c r="D702" s="44"/>
      <c r="H702" s="64"/>
    </row>
    <row r="703">
      <c r="D703" s="44"/>
      <c r="H703" s="64"/>
    </row>
    <row r="704">
      <c r="D704" s="44"/>
      <c r="H704" s="64"/>
    </row>
    <row r="705">
      <c r="D705" s="44"/>
      <c r="H705" s="64"/>
    </row>
    <row r="706">
      <c r="D706" s="44"/>
      <c r="H706" s="64"/>
    </row>
    <row r="707">
      <c r="D707" s="44"/>
      <c r="H707" s="64"/>
    </row>
    <row r="708">
      <c r="D708" s="44"/>
      <c r="H708" s="64"/>
    </row>
    <row r="709">
      <c r="D709" s="44"/>
      <c r="H709" s="64"/>
    </row>
    <row r="710">
      <c r="D710" s="44"/>
      <c r="H710" s="64"/>
    </row>
    <row r="711">
      <c r="D711" s="44"/>
      <c r="H711" s="64"/>
    </row>
    <row r="712">
      <c r="D712" s="44"/>
      <c r="H712" s="64"/>
    </row>
    <row r="713">
      <c r="D713" s="44"/>
      <c r="H713" s="64"/>
    </row>
    <row r="714">
      <c r="D714" s="44"/>
      <c r="H714" s="64"/>
    </row>
    <row r="715">
      <c r="D715" s="44"/>
      <c r="H715" s="64"/>
    </row>
    <row r="716">
      <c r="D716" s="44"/>
      <c r="H716" s="64"/>
    </row>
    <row r="717">
      <c r="D717" s="44"/>
      <c r="H717" s="64"/>
    </row>
    <row r="718">
      <c r="D718" s="44"/>
      <c r="H718" s="64"/>
    </row>
    <row r="719">
      <c r="D719" s="44"/>
      <c r="H719" s="64"/>
    </row>
    <row r="720">
      <c r="D720" s="44"/>
      <c r="H720" s="64"/>
    </row>
    <row r="721">
      <c r="D721" s="44"/>
      <c r="H721" s="64"/>
    </row>
    <row r="722">
      <c r="D722" s="44"/>
      <c r="H722" s="64"/>
    </row>
    <row r="723">
      <c r="D723" s="44"/>
      <c r="H723" s="64"/>
    </row>
    <row r="724">
      <c r="D724" s="44"/>
      <c r="H724" s="64"/>
    </row>
    <row r="725">
      <c r="D725" s="44"/>
      <c r="H725" s="64"/>
    </row>
    <row r="726">
      <c r="D726" s="44"/>
      <c r="H726" s="64"/>
    </row>
    <row r="727">
      <c r="D727" s="44"/>
      <c r="H727" s="64"/>
    </row>
    <row r="728">
      <c r="D728" s="44"/>
      <c r="H728" s="64"/>
    </row>
    <row r="729">
      <c r="D729" s="44"/>
      <c r="H729" s="64"/>
    </row>
    <row r="730">
      <c r="D730" s="44"/>
      <c r="H730" s="64"/>
    </row>
    <row r="731">
      <c r="D731" s="44"/>
      <c r="H731" s="64"/>
    </row>
    <row r="732">
      <c r="D732" s="44"/>
      <c r="H732" s="64"/>
    </row>
    <row r="733">
      <c r="D733" s="44"/>
      <c r="H733" s="64"/>
    </row>
    <row r="734">
      <c r="D734" s="44"/>
      <c r="H734" s="64"/>
    </row>
    <row r="735">
      <c r="D735" s="44"/>
      <c r="H735" s="64"/>
    </row>
    <row r="736">
      <c r="D736" s="44"/>
      <c r="H736" s="64"/>
    </row>
    <row r="737">
      <c r="D737" s="44"/>
      <c r="H737" s="64"/>
    </row>
    <row r="738">
      <c r="D738" s="44"/>
      <c r="H738" s="64"/>
    </row>
    <row r="739">
      <c r="D739" s="44"/>
      <c r="H739" s="64"/>
    </row>
    <row r="740">
      <c r="D740" s="44"/>
      <c r="H740" s="64"/>
    </row>
    <row r="741">
      <c r="D741" s="44"/>
      <c r="H741" s="64"/>
    </row>
    <row r="742">
      <c r="D742" s="44"/>
      <c r="H742" s="64"/>
    </row>
    <row r="743">
      <c r="D743" s="44"/>
      <c r="H743" s="64"/>
    </row>
    <row r="744">
      <c r="D744" s="44"/>
      <c r="H744" s="64"/>
    </row>
    <row r="745">
      <c r="D745" s="44"/>
      <c r="H745" s="64"/>
    </row>
    <row r="746">
      <c r="D746" s="44"/>
      <c r="H746" s="64"/>
    </row>
    <row r="747">
      <c r="D747" s="44"/>
      <c r="H747" s="64"/>
    </row>
    <row r="748">
      <c r="D748" s="44"/>
      <c r="H748" s="64"/>
    </row>
    <row r="749">
      <c r="D749" s="44"/>
      <c r="H749" s="64"/>
    </row>
    <row r="750">
      <c r="D750" s="44"/>
      <c r="H750" s="64"/>
    </row>
    <row r="751">
      <c r="D751" s="44"/>
      <c r="H751" s="64"/>
    </row>
    <row r="752">
      <c r="D752" s="44"/>
      <c r="H752" s="64"/>
    </row>
    <row r="753">
      <c r="D753" s="44"/>
      <c r="H753" s="64"/>
    </row>
    <row r="754">
      <c r="D754" s="44"/>
      <c r="H754" s="64"/>
    </row>
    <row r="755">
      <c r="D755" s="44"/>
      <c r="H755" s="64"/>
    </row>
    <row r="756">
      <c r="D756" s="44"/>
      <c r="H756" s="64"/>
    </row>
    <row r="757">
      <c r="D757" s="44"/>
      <c r="H757" s="64"/>
    </row>
    <row r="758">
      <c r="D758" s="44"/>
      <c r="H758" s="64"/>
    </row>
    <row r="759">
      <c r="D759" s="44"/>
      <c r="H759" s="64"/>
    </row>
    <row r="760">
      <c r="D760" s="44"/>
      <c r="H760" s="64"/>
    </row>
    <row r="761">
      <c r="D761" s="44"/>
      <c r="H761" s="64"/>
    </row>
    <row r="762">
      <c r="D762" s="44"/>
      <c r="H762" s="64"/>
    </row>
    <row r="763">
      <c r="D763" s="44"/>
      <c r="H763" s="64"/>
    </row>
    <row r="764">
      <c r="D764" s="44"/>
      <c r="H764" s="64"/>
    </row>
    <row r="765">
      <c r="D765" s="44"/>
      <c r="H765" s="64"/>
    </row>
    <row r="766">
      <c r="D766" s="44"/>
      <c r="H766" s="64"/>
    </row>
    <row r="767">
      <c r="D767" s="44"/>
      <c r="H767" s="64"/>
    </row>
    <row r="768">
      <c r="D768" s="44"/>
      <c r="H768" s="64"/>
    </row>
    <row r="769">
      <c r="D769" s="44"/>
      <c r="H769" s="64"/>
    </row>
    <row r="770">
      <c r="D770" s="44"/>
      <c r="H770" s="64"/>
    </row>
    <row r="771">
      <c r="D771" s="44"/>
      <c r="H771" s="64"/>
    </row>
    <row r="772">
      <c r="D772" s="44"/>
      <c r="H772" s="64"/>
    </row>
    <row r="773">
      <c r="D773" s="44"/>
      <c r="H773" s="64"/>
    </row>
    <row r="774">
      <c r="D774" s="44"/>
      <c r="H774" s="64"/>
    </row>
    <row r="775">
      <c r="D775" s="44"/>
      <c r="H775" s="64"/>
    </row>
    <row r="776">
      <c r="D776" s="44"/>
      <c r="H776" s="64"/>
    </row>
    <row r="777">
      <c r="D777" s="44"/>
      <c r="H777" s="64"/>
    </row>
    <row r="778">
      <c r="D778" s="44"/>
      <c r="H778" s="64"/>
    </row>
    <row r="779">
      <c r="D779" s="44"/>
      <c r="H779" s="64"/>
    </row>
    <row r="780">
      <c r="D780" s="44"/>
      <c r="H780" s="64"/>
    </row>
    <row r="781">
      <c r="D781" s="44"/>
      <c r="H781" s="64"/>
    </row>
    <row r="782">
      <c r="D782" s="44"/>
      <c r="H782" s="64"/>
    </row>
    <row r="783">
      <c r="D783" s="44"/>
      <c r="H783" s="64"/>
    </row>
    <row r="784">
      <c r="D784" s="44"/>
      <c r="H784" s="64"/>
    </row>
    <row r="785">
      <c r="D785" s="44"/>
      <c r="H785" s="64"/>
    </row>
    <row r="786">
      <c r="D786" s="44"/>
      <c r="H786" s="64"/>
    </row>
    <row r="787">
      <c r="D787" s="44"/>
      <c r="H787" s="64"/>
    </row>
    <row r="788">
      <c r="D788" s="44"/>
      <c r="H788" s="64"/>
    </row>
    <row r="789">
      <c r="D789" s="44"/>
      <c r="H789" s="64"/>
    </row>
    <row r="790">
      <c r="D790" s="44"/>
      <c r="H790" s="64"/>
    </row>
    <row r="791">
      <c r="D791" s="44"/>
      <c r="H791" s="64"/>
    </row>
    <row r="792">
      <c r="D792" s="44"/>
      <c r="H792" s="64"/>
    </row>
    <row r="793">
      <c r="D793" s="44"/>
      <c r="H793" s="64"/>
    </row>
    <row r="794">
      <c r="D794" s="44"/>
      <c r="H794" s="64"/>
    </row>
    <row r="795">
      <c r="D795" s="44"/>
      <c r="H795" s="64"/>
    </row>
    <row r="796">
      <c r="D796" s="44"/>
      <c r="H796" s="64"/>
    </row>
    <row r="797">
      <c r="D797" s="44"/>
      <c r="H797" s="64"/>
    </row>
    <row r="798">
      <c r="D798" s="44"/>
      <c r="H798" s="64"/>
    </row>
    <row r="799">
      <c r="D799" s="44"/>
      <c r="H799" s="64"/>
    </row>
    <row r="800">
      <c r="D800" s="44"/>
      <c r="H800" s="64"/>
    </row>
    <row r="801">
      <c r="D801" s="44"/>
      <c r="H801" s="64"/>
    </row>
    <row r="802">
      <c r="D802" s="44"/>
      <c r="H802" s="64"/>
    </row>
    <row r="803">
      <c r="D803" s="44"/>
      <c r="H803" s="64"/>
    </row>
    <row r="804">
      <c r="D804" s="44"/>
      <c r="H804" s="64"/>
    </row>
    <row r="805">
      <c r="D805" s="44"/>
      <c r="H805" s="64"/>
    </row>
    <row r="806">
      <c r="D806" s="44"/>
      <c r="H806" s="64"/>
    </row>
    <row r="807">
      <c r="D807" s="44"/>
      <c r="H807" s="64"/>
    </row>
    <row r="808">
      <c r="D808" s="44"/>
      <c r="H808" s="64"/>
    </row>
    <row r="809">
      <c r="D809" s="44"/>
      <c r="H809" s="64"/>
    </row>
    <row r="810">
      <c r="D810" s="44"/>
      <c r="H810" s="64"/>
    </row>
    <row r="811">
      <c r="D811" s="44"/>
      <c r="H811" s="64"/>
    </row>
    <row r="812">
      <c r="D812" s="44"/>
      <c r="H812" s="64"/>
    </row>
    <row r="813">
      <c r="D813" s="44"/>
      <c r="H813" s="64"/>
    </row>
    <row r="814">
      <c r="D814" s="44"/>
      <c r="H814" s="64"/>
    </row>
    <row r="815">
      <c r="D815" s="44"/>
      <c r="H815" s="64"/>
    </row>
    <row r="816">
      <c r="D816" s="44"/>
      <c r="H816" s="64"/>
    </row>
    <row r="817">
      <c r="D817" s="44"/>
      <c r="H817" s="64"/>
    </row>
    <row r="818">
      <c r="D818" s="44"/>
      <c r="H818" s="64"/>
    </row>
    <row r="819">
      <c r="D819" s="44"/>
      <c r="H819" s="64"/>
    </row>
    <row r="820">
      <c r="D820" s="44"/>
      <c r="H820" s="64"/>
    </row>
    <row r="821">
      <c r="D821" s="44"/>
      <c r="H821" s="64"/>
    </row>
    <row r="822">
      <c r="D822" s="44"/>
      <c r="H822" s="64"/>
    </row>
    <row r="823">
      <c r="D823" s="44"/>
      <c r="H823" s="64"/>
    </row>
    <row r="824">
      <c r="D824" s="44"/>
      <c r="H824" s="64"/>
    </row>
    <row r="825">
      <c r="D825" s="44"/>
      <c r="H825" s="64"/>
    </row>
    <row r="826">
      <c r="D826" s="44"/>
      <c r="H826" s="64"/>
    </row>
    <row r="827">
      <c r="D827" s="44"/>
      <c r="H827" s="64"/>
    </row>
    <row r="828">
      <c r="D828" s="44"/>
      <c r="H828" s="64"/>
    </row>
    <row r="829">
      <c r="D829" s="44"/>
      <c r="H829" s="64"/>
    </row>
    <row r="830">
      <c r="D830" s="44"/>
      <c r="H830" s="64"/>
    </row>
    <row r="831">
      <c r="D831" s="44"/>
      <c r="H831" s="64"/>
    </row>
    <row r="832">
      <c r="D832" s="44"/>
      <c r="H832" s="64"/>
    </row>
    <row r="833">
      <c r="D833" s="44"/>
      <c r="H833" s="64"/>
    </row>
    <row r="834">
      <c r="D834" s="44"/>
      <c r="H834" s="64"/>
    </row>
    <row r="835">
      <c r="D835" s="44"/>
      <c r="H835" s="64"/>
    </row>
    <row r="836">
      <c r="D836" s="44"/>
      <c r="H836" s="64"/>
    </row>
    <row r="837">
      <c r="D837" s="44"/>
      <c r="H837" s="64"/>
    </row>
    <row r="838">
      <c r="D838" s="44"/>
      <c r="H838" s="64"/>
    </row>
    <row r="839">
      <c r="D839" s="44"/>
      <c r="H839" s="64"/>
    </row>
    <row r="840">
      <c r="D840" s="44"/>
      <c r="H840" s="64"/>
    </row>
    <row r="841">
      <c r="D841" s="44"/>
      <c r="H841" s="64"/>
    </row>
    <row r="842">
      <c r="D842" s="44"/>
      <c r="H842" s="64"/>
    </row>
    <row r="843">
      <c r="D843" s="44"/>
      <c r="H843" s="64"/>
    </row>
    <row r="844">
      <c r="D844" s="44"/>
      <c r="H844" s="64"/>
    </row>
    <row r="845">
      <c r="D845" s="44"/>
      <c r="H845" s="64"/>
    </row>
    <row r="846">
      <c r="D846" s="44"/>
      <c r="H846" s="64"/>
    </row>
    <row r="847">
      <c r="D847" s="44"/>
      <c r="H847" s="64"/>
    </row>
    <row r="848">
      <c r="D848" s="44"/>
      <c r="H848" s="64"/>
    </row>
    <row r="849">
      <c r="D849" s="44"/>
      <c r="H849" s="64"/>
    </row>
    <row r="850">
      <c r="D850" s="44"/>
      <c r="H850" s="64"/>
    </row>
    <row r="851">
      <c r="D851" s="44"/>
      <c r="H851" s="64"/>
    </row>
    <row r="852">
      <c r="D852" s="44"/>
      <c r="H852" s="64"/>
    </row>
    <row r="853">
      <c r="D853" s="44"/>
      <c r="H853" s="64"/>
    </row>
    <row r="854">
      <c r="D854" s="44"/>
      <c r="H854" s="64"/>
    </row>
    <row r="855">
      <c r="D855" s="44"/>
      <c r="H855" s="64"/>
    </row>
    <row r="856">
      <c r="D856" s="44"/>
      <c r="H856" s="64"/>
    </row>
    <row r="857">
      <c r="D857" s="44"/>
      <c r="H857" s="64"/>
    </row>
    <row r="858">
      <c r="D858" s="44"/>
      <c r="H858" s="64"/>
    </row>
    <row r="859">
      <c r="D859" s="44"/>
      <c r="H859" s="64"/>
    </row>
    <row r="860">
      <c r="D860" s="44"/>
      <c r="H860" s="64"/>
    </row>
    <row r="861">
      <c r="D861" s="44"/>
      <c r="H861" s="64"/>
    </row>
    <row r="862">
      <c r="D862" s="44"/>
      <c r="H862" s="64"/>
    </row>
    <row r="863">
      <c r="D863" s="44"/>
      <c r="H863" s="64"/>
    </row>
    <row r="864">
      <c r="D864" s="44"/>
      <c r="H864" s="64"/>
    </row>
    <row r="865">
      <c r="D865" s="44"/>
      <c r="H865" s="64"/>
    </row>
    <row r="866">
      <c r="D866" s="44"/>
      <c r="H866" s="64"/>
    </row>
    <row r="867">
      <c r="D867" s="44"/>
      <c r="H867" s="64"/>
    </row>
    <row r="868">
      <c r="D868" s="44"/>
      <c r="H868" s="64"/>
    </row>
    <row r="869">
      <c r="D869" s="44"/>
      <c r="H869" s="64"/>
    </row>
    <row r="870">
      <c r="D870" s="44"/>
      <c r="H870" s="64"/>
    </row>
    <row r="871">
      <c r="D871" s="44"/>
      <c r="H871" s="64"/>
    </row>
    <row r="872">
      <c r="D872" s="44"/>
      <c r="H872" s="64"/>
    </row>
    <row r="873">
      <c r="D873" s="44"/>
      <c r="H873" s="64"/>
    </row>
    <row r="874">
      <c r="D874" s="44"/>
      <c r="H874" s="64"/>
    </row>
    <row r="875">
      <c r="D875" s="44"/>
      <c r="H875" s="64"/>
    </row>
    <row r="876">
      <c r="D876" s="44"/>
      <c r="H876" s="64"/>
    </row>
    <row r="877">
      <c r="D877" s="44"/>
      <c r="H877" s="64"/>
    </row>
    <row r="878">
      <c r="D878" s="44"/>
      <c r="H878" s="64"/>
    </row>
    <row r="879">
      <c r="D879" s="44"/>
      <c r="H879" s="64"/>
    </row>
    <row r="880">
      <c r="D880" s="44"/>
      <c r="H880" s="64"/>
    </row>
    <row r="881">
      <c r="D881" s="44"/>
      <c r="H881" s="64"/>
    </row>
    <row r="882">
      <c r="D882" s="44"/>
      <c r="H882" s="64"/>
    </row>
    <row r="883">
      <c r="D883" s="44"/>
      <c r="H883" s="64"/>
    </row>
    <row r="884">
      <c r="D884" s="44"/>
      <c r="H884" s="64"/>
    </row>
    <row r="885">
      <c r="D885" s="44"/>
      <c r="H885" s="64"/>
    </row>
    <row r="886">
      <c r="D886" s="44"/>
      <c r="H886" s="64"/>
    </row>
    <row r="887">
      <c r="D887" s="44"/>
      <c r="H887" s="64"/>
    </row>
    <row r="888">
      <c r="D888" s="44"/>
      <c r="H888" s="64"/>
    </row>
    <row r="889">
      <c r="D889" s="44"/>
      <c r="H889" s="64"/>
    </row>
    <row r="890">
      <c r="D890" s="44"/>
      <c r="H890" s="64"/>
    </row>
    <row r="891">
      <c r="D891" s="44"/>
      <c r="H891" s="64"/>
    </row>
    <row r="892">
      <c r="D892" s="44"/>
      <c r="H892" s="64"/>
    </row>
    <row r="893">
      <c r="D893" s="44"/>
      <c r="H893" s="64"/>
    </row>
    <row r="894">
      <c r="D894" s="44"/>
      <c r="H894" s="64"/>
    </row>
    <row r="895">
      <c r="D895" s="44"/>
      <c r="H895" s="64"/>
    </row>
    <row r="896">
      <c r="D896" s="44"/>
      <c r="H896" s="64"/>
    </row>
    <row r="897">
      <c r="D897" s="44"/>
      <c r="H897" s="64"/>
    </row>
    <row r="898">
      <c r="D898" s="44"/>
      <c r="H898" s="64"/>
    </row>
    <row r="899">
      <c r="D899" s="44"/>
      <c r="H899" s="64"/>
    </row>
    <row r="900">
      <c r="D900" s="44"/>
      <c r="H900" s="64"/>
    </row>
    <row r="901">
      <c r="D901" s="44"/>
      <c r="H901" s="64"/>
    </row>
    <row r="902">
      <c r="D902" s="44"/>
      <c r="H902" s="64"/>
    </row>
    <row r="903">
      <c r="D903" s="44"/>
      <c r="H903" s="64"/>
    </row>
    <row r="904">
      <c r="D904" s="44"/>
      <c r="H904" s="64"/>
    </row>
    <row r="905">
      <c r="D905" s="44"/>
      <c r="H905" s="64"/>
    </row>
    <row r="906">
      <c r="D906" s="44"/>
      <c r="H906" s="64"/>
    </row>
    <row r="907">
      <c r="D907" s="44"/>
      <c r="H907" s="64"/>
    </row>
    <row r="908">
      <c r="D908" s="44"/>
      <c r="H908" s="64"/>
    </row>
    <row r="909">
      <c r="D909" s="44"/>
      <c r="H909" s="64"/>
    </row>
    <row r="910">
      <c r="D910" s="44"/>
      <c r="H910" s="64"/>
    </row>
    <row r="911">
      <c r="D911" s="44"/>
      <c r="H911" s="64"/>
    </row>
    <row r="912">
      <c r="D912" s="44"/>
      <c r="H912" s="64"/>
    </row>
    <row r="913">
      <c r="D913" s="44"/>
      <c r="H913" s="64"/>
    </row>
    <row r="914">
      <c r="D914" s="44"/>
      <c r="H914" s="64"/>
    </row>
    <row r="915">
      <c r="D915" s="44"/>
      <c r="H915" s="64"/>
    </row>
    <row r="916">
      <c r="D916" s="44"/>
      <c r="H916" s="64"/>
    </row>
    <row r="917">
      <c r="D917" s="44"/>
      <c r="H917" s="64"/>
    </row>
    <row r="918">
      <c r="D918" s="44"/>
      <c r="H918" s="64"/>
    </row>
    <row r="919">
      <c r="D919" s="44"/>
      <c r="H919" s="64"/>
    </row>
    <row r="920">
      <c r="D920" s="44"/>
      <c r="H920" s="64"/>
    </row>
    <row r="921">
      <c r="D921" s="44"/>
      <c r="H921" s="64"/>
    </row>
    <row r="922">
      <c r="D922" s="44"/>
      <c r="H922" s="64"/>
    </row>
    <row r="923">
      <c r="D923" s="44"/>
      <c r="H923" s="64"/>
    </row>
    <row r="924">
      <c r="D924" s="44"/>
      <c r="H924" s="64"/>
    </row>
    <row r="925">
      <c r="D925" s="44"/>
      <c r="H925" s="64"/>
    </row>
    <row r="926">
      <c r="D926" s="44"/>
      <c r="H926" s="64"/>
    </row>
    <row r="927">
      <c r="D927" s="44"/>
      <c r="H927" s="64"/>
    </row>
    <row r="928">
      <c r="D928" s="44"/>
      <c r="H928" s="64"/>
    </row>
    <row r="929">
      <c r="D929" s="44"/>
      <c r="H929" s="64"/>
    </row>
    <row r="930">
      <c r="D930" s="44"/>
      <c r="H930" s="64"/>
    </row>
    <row r="931">
      <c r="D931" s="44"/>
      <c r="H931" s="64"/>
    </row>
    <row r="932">
      <c r="D932" s="44"/>
      <c r="H932" s="64"/>
    </row>
    <row r="933">
      <c r="D933" s="44"/>
      <c r="H933" s="64"/>
    </row>
    <row r="934">
      <c r="D934" s="44"/>
      <c r="H934" s="64"/>
    </row>
    <row r="935">
      <c r="D935" s="44"/>
      <c r="H935" s="64"/>
    </row>
    <row r="936">
      <c r="D936" s="44"/>
      <c r="H936" s="64"/>
    </row>
    <row r="937">
      <c r="D937" s="44"/>
      <c r="H937" s="64"/>
    </row>
    <row r="938">
      <c r="D938" s="44"/>
      <c r="H938" s="64"/>
    </row>
    <row r="939">
      <c r="D939" s="44"/>
      <c r="H939" s="64"/>
    </row>
    <row r="940">
      <c r="D940" s="44"/>
      <c r="H940" s="64"/>
    </row>
    <row r="941">
      <c r="D941" s="44"/>
      <c r="H941" s="64"/>
    </row>
    <row r="942">
      <c r="D942" s="44"/>
      <c r="H942" s="64"/>
    </row>
    <row r="943">
      <c r="D943" s="44"/>
      <c r="H943" s="64"/>
    </row>
    <row r="944">
      <c r="D944" s="44"/>
      <c r="H944" s="64"/>
    </row>
    <row r="945">
      <c r="D945" s="44"/>
      <c r="H945" s="64"/>
    </row>
    <row r="946">
      <c r="D946" s="44"/>
      <c r="H946" s="64"/>
    </row>
    <row r="947">
      <c r="D947" s="44"/>
      <c r="H947" s="64"/>
    </row>
    <row r="948">
      <c r="D948" s="44"/>
      <c r="H948" s="64"/>
    </row>
    <row r="949">
      <c r="D949" s="44"/>
      <c r="H949" s="64"/>
    </row>
    <row r="950">
      <c r="D950" s="44"/>
      <c r="H950" s="64"/>
    </row>
    <row r="951">
      <c r="D951" s="44"/>
      <c r="H951" s="64"/>
    </row>
    <row r="952">
      <c r="D952" s="44"/>
      <c r="H952" s="64"/>
    </row>
    <row r="953">
      <c r="D953" s="44"/>
      <c r="H953" s="64"/>
    </row>
    <row r="954">
      <c r="D954" s="44"/>
      <c r="H954" s="64"/>
    </row>
    <row r="955">
      <c r="D955" s="44"/>
      <c r="H955" s="64"/>
    </row>
    <row r="956">
      <c r="D956" s="44"/>
      <c r="H956" s="64"/>
    </row>
    <row r="957">
      <c r="D957" s="44"/>
      <c r="H957" s="64"/>
    </row>
    <row r="958">
      <c r="D958" s="44"/>
      <c r="H958" s="64"/>
    </row>
    <row r="959">
      <c r="D959" s="44"/>
      <c r="H959" s="64"/>
    </row>
    <row r="960">
      <c r="D960" s="44"/>
      <c r="H960" s="64"/>
    </row>
    <row r="961">
      <c r="D961" s="44"/>
      <c r="H961" s="64"/>
    </row>
    <row r="962">
      <c r="D962" s="44"/>
      <c r="H962" s="64"/>
    </row>
    <row r="963">
      <c r="D963" s="44"/>
      <c r="H963" s="64"/>
    </row>
    <row r="964">
      <c r="D964" s="44"/>
      <c r="H964" s="64"/>
    </row>
    <row r="965">
      <c r="D965" s="44"/>
      <c r="H965" s="64"/>
    </row>
    <row r="966">
      <c r="D966" s="44"/>
      <c r="H966" s="64"/>
    </row>
    <row r="967">
      <c r="D967" s="44"/>
      <c r="H967" s="64"/>
    </row>
    <row r="968">
      <c r="D968" s="44"/>
      <c r="H968" s="64"/>
    </row>
    <row r="969">
      <c r="D969" s="44"/>
      <c r="H969" s="64"/>
    </row>
    <row r="970">
      <c r="D970" s="44"/>
      <c r="H970" s="64"/>
    </row>
    <row r="971">
      <c r="D971" s="44"/>
      <c r="H971" s="64"/>
    </row>
    <row r="972">
      <c r="D972" s="44"/>
      <c r="H972" s="64"/>
    </row>
    <row r="973">
      <c r="D973" s="44"/>
      <c r="H973" s="64"/>
    </row>
    <row r="974">
      <c r="D974" s="44"/>
      <c r="H974" s="64"/>
    </row>
    <row r="975">
      <c r="D975" s="44"/>
      <c r="H975" s="64"/>
    </row>
    <row r="976">
      <c r="D976" s="44"/>
      <c r="H976" s="64"/>
    </row>
    <row r="977">
      <c r="D977" s="44"/>
      <c r="H977" s="64"/>
    </row>
    <row r="978">
      <c r="D978" s="44"/>
      <c r="H978" s="64"/>
    </row>
    <row r="979">
      <c r="D979" s="44"/>
      <c r="H979" s="64"/>
    </row>
    <row r="980">
      <c r="D980" s="44"/>
      <c r="H980" s="64"/>
    </row>
    <row r="981">
      <c r="D981" s="44"/>
      <c r="H981" s="64"/>
    </row>
    <row r="982">
      <c r="D982" s="44"/>
      <c r="H982" s="64"/>
    </row>
    <row r="983">
      <c r="D983" s="44"/>
      <c r="H983" s="64"/>
    </row>
    <row r="984">
      <c r="D984" s="44"/>
      <c r="H984" s="64"/>
    </row>
    <row r="985">
      <c r="D985" s="44"/>
      <c r="H985" s="64"/>
    </row>
    <row r="986">
      <c r="D986" s="44"/>
      <c r="H986" s="64"/>
    </row>
    <row r="987">
      <c r="D987" s="44"/>
      <c r="H987" s="64"/>
    </row>
    <row r="988">
      <c r="D988" s="44"/>
      <c r="H988" s="64"/>
    </row>
    <row r="989">
      <c r="D989" s="44"/>
      <c r="H989" s="64"/>
    </row>
    <row r="990">
      <c r="D990" s="44"/>
      <c r="H990" s="64"/>
    </row>
    <row r="991">
      <c r="D991" s="44"/>
      <c r="H991" s="64"/>
    </row>
    <row r="992">
      <c r="D992" s="44"/>
      <c r="H992" s="64"/>
    </row>
    <row r="993">
      <c r="D993" s="44"/>
      <c r="H993" s="64"/>
    </row>
    <row r="994">
      <c r="D994" s="44"/>
      <c r="H994" s="64"/>
    </row>
    <row r="995">
      <c r="D995" s="44"/>
      <c r="H995" s="64"/>
    </row>
    <row r="996">
      <c r="D996" s="44"/>
      <c r="H996" s="64"/>
    </row>
    <row r="997">
      <c r="D997" s="44"/>
      <c r="H997" s="64"/>
    </row>
    <row r="998">
      <c r="D998" s="44"/>
      <c r="H998" s="64"/>
    </row>
    <row r="999">
      <c r="D999" s="44"/>
      <c r="H999" s="64"/>
    </row>
    <row r="1000">
      <c r="D1000" s="44"/>
      <c r="H1000" s="64"/>
    </row>
    <row r="1001">
      <c r="D1001" s="44"/>
      <c r="H1001" s="64"/>
    </row>
    <row r="1002">
      <c r="D1002" s="44"/>
      <c r="H1002" s="64"/>
    </row>
    <row r="1003">
      <c r="D1003" s="44"/>
      <c r="H1003" s="64"/>
    </row>
    <row r="1004">
      <c r="D1004" s="44"/>
      <c r="H1004" s="64"/>
    </row>
    <row r="1005">
      <c r="D1005" s="44"/>
      <c r="H1005" s="64"/>
    </row>
  </sheetData>
  <mergeCells count="2">
    <mergeCell ref="A1:H2"/>
    <mergeCell ref="B21:D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44"/>
    <col customWidth="1" min="16" max="16" width="44.44"/>
  </cols>
  <sheetData>
    <row r="1">
      <c r="A1" s="66"/>
      <c r="B1" s="66"/>
    </row>
    <row r="2">
      <c r="A2" s="66"/>
      <c r="B2" s="66" t="s">
        <v>51</v>
      </c>
    </row>
    <row r="3" ht="21.0" customHeight="1">
      <c r="A3" s="66"/>
      <c r="B3" s="66" t="s">
        <v>52</v>
      </c>
      <c r="O3" s="67"/>
      <c r="Q3" s="68"/>
      <c r="R3" s="69"/>
      <c r="S3" s="69"/>
      <c r="T3" s="69"/>
      <c r="U3" s="69"/>
      <c r="V3" s="69"/>
      <c r="W3" s="69"/>
      <c r="X3" s="69"/>
      <c r="Y3" s="69"/>
      <c r="Z3" s="70"/>
    </row>
    <row r="4">
      <c r="A4" s="71"/>
      <c r="B4" s="71" t="s">
        <v>53</v>
      </c>
    </row>
    <row r="5" ht="48.75" customHeight="1">
      <c r="A5" s="71"/>
    </row>
    <row r="6" ht="24.75" customHeight="1">
      <c r="A6" s="72"/>
      <c r="B6" s="72" t="s">
        <v>54</v>
      </c>
    </row>
    <row r="7">
      <c r="A7" s="73"/>
      <c r="B7" s="73"/>
    </row>
    <row r="8">
      <c r="A8" s="74"/>
      <c r="B8" s="74" t="s">
        <v>55</v>
      </c>
    </row>
    <row r="9">
      <c r="A9" s="73"/>
      <c r="B9" s="73"/>
    </row>
    <row r="10">
      <c r="A10" s="75"/>
      <c r="B10" s="75" t="s">
        <v>56</v>
      </c>
    </row>
    <row r="11">
      <c r="A11" s="76"/>
      <c r="B11" s="76" t="s">
        <v>57</v>
      </c>
    </row>
    <row r="12">
      <c r="A12" s="76"/>
      <c r="B12" s="76" t="s">
        <v>58</v>
      </c>
    </row>
    <row r="14" ht="38.25" customHeight="1">
      <c r="A14" s="74"/>
      <c r="B14" s="74" t="s">
        <v>59</v>
      </c>
    </row>
    <row r="16">
      <c r="A16" s="76"/>
      <c r="B16" s="76" t="s">
        <v>60</v>
      </c>
    </row>
    <row r="17">
      <c r="A17" s="76"/>
    </row>
    <row r="18">
      <c r="A18" s="76"/>
    </row>
    <row r="19">
      <c r="A19" s="76"/>
    </row>
    <row r="20">
      <c r="A20" s="76"/>
    </row>
    <row r="21">
      <c r="A21" s="76"/>
    </row>
    <row r="22" ht="111.0" customHeight="1">
      <c r="A22" s="76"/>
    </row>
    <row r="24">
      <c r="A24" s="77"/>
      <c r="B24" s="77">
        <v>2022.0</v>
      </c>
      <c r="C24" s="77">
        <v>2023.0</v>
      </c>
      <c r="G24" s="78" t="s">
        <v>45</v>
      </c>
    </row>
    <row r="25">
      <c r="A25" s="79"/>
      <c r="B25" s="79" t="s">
        <v>61</v>
      </c>
      <c r="C25" s="79" t="s">
        <v>62</v>
      </c>
      <c r="D25" s="79" t="s">
        <v>61</v>
      </c>
      <c r="E25" s="79" t="s">
        <v>63</v>
      </c>
      <c r="F25" s="79" t="s">
        <v>64</v>
      </c>
    </row>
    <row r="26">
      <c r="A26" s="80" t="s">
        <v>65</v>
      </c>
      <c r="B26" s="81">
        <v>500.0</v>
      </c>
      <c r="C26" s="81">
        <v>3000.0</v>
      </c>
      <c r="D26" s="81">
        <v>3400.0</v>
      </c>
      <c r="E26" s="81">
        <v>4000.0</v>
      </c>
      <c r="F26" s="81">
        <v>5400.0</v>
      </c>
    </row>
    <row r="27">
      <c r="A27" s="3" t="s">
        <v>66</v>
      </c>
      <c r="C27" s="82">
        <f t="shared" ref="C27:D27" si="1">C26-B26</f>
        <v>2500</v>
      </c>
      <c r="D27" s="82">
        <f t="shared" si="1"/>
        <v>400</v>
      </c>
      <c r="E27" s="82">
        <f>E26-D26-100</f>
        <v>500</v>
      </c>
      <c r="F27" s="82">
        <f>F26-E26</f>
        <v>1400</v>
      </c>
    </row>
    <row r="28">
      <c r="A28" s="83" t="s">
        <v>67</v>
      </c>
      <c r="B28" s="84">
        <v>300000.0</v>
      </c>
      <c r="C28" s="85">
        <f>800000*2+300000</f>
        <v>1900000</v>
      </c>
      <c r="D28" s="84">
        <v>300000.0</v>
      </c>
      <c r="E28" s="84">
        <v>300000.0</v>
      </c>
      <c r="F28" s="85">
        <f>800000+300000</f>
        <v>1100000</v>
      </c>
      <c r="G28" s="7">
        <f>SUM(B28:F28)</f>
        <v>3900000</v>
      </c>
    </row>
  </sheetData>
  <mergeCells count="7">
    <mergeCell ref="O3:P3"/>
    <mergeCell ref="Q3:Z3"/>
    <mergeCell ref="B4:H5"/>
    <mergeCell ref="B11:J11"/>
    <mergeCell ref="B12:J12"/>
    <mergeCell ref="B16:J22"/>
    <mergeCell ref="C24:F24"/>
  </mergeCells>
  <drawing r:id="rId1"/>
</worksheet>
</file>