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чебный кейс 1" sheetId="1" r:id="rId4"/>
    <sheet state="visible" name="Учебный кейс 2" sheetId="2" r:id="rId5"/>
    <sheet state="visible" name="Учебный кейс 3" sheetId="3" r:id="rId6"/>
    <sheet state="visible" name="Учебный кейс 4" sheetId="4" r:id="rId7"/>
    <sheet state="visible" name="ДЗ" sheetId="5" r:id="rId8"/>
  </sheets>
  <definedNames>
    <definedName localSheetId="3" name="Инвест_7лет_Дисконт">'Учебный кейс 4'!$I$16</definedName>
    <definedName localSheetId="4" name="IRR">'ДЗ'!$B$5</definedName>
    <definedName localSheetId="3" name="NPV">'Учебный кейс 4'!$B$3</definedName>
    <definedName localSheetId="4" name="NPV">'ДЗ'!$B$3</definedName>
    <definedName localSheetId="4" name="Инвест_7лет_Дисконт">'ДЗ'!$I$15</definedName>
    <definedName localSheetId="3" name="PI">'Учебный кейс 4'!$B$4</definedName>
    <definedName localSheetId="4" name="DPP">'ДЗ'!$B$6</definedName>
    <definedName localSheetId="4" name="PI">'ДЗ'!$B$4</definedName>
    <definedName localSheetId="3" name="PVI">'Учебный кейс 4'!$I$28</definedName>
    <definedName localSheetId="3" name="DPP">'Учебный кейс 4'!$B$6</definedName>
    <definedName localSheetId="4" name="PVI">'ДЗ'!$I$27</definedName>
    <definedName localSheetId="3" name="IRR">'Учебный кейс 4'!$B$5</definedName>
  </definedNames>
  <calcPr/>
</workbook>
</file>

<file path=xl/sharedStrings.xml><?xml version="1.0" encoding="utf-8"?>
<sst xmlns="http://schemas.openxmlformats.org/spreadsheetml/2006/main" count="79" uniqueCount="49">
  <si>
    <r>
      <rPr>
        <rFont val="Calibri"/>
        <color theme="1"/>
      </rPr>
      <t xml:space="preserve">Вам необходимо посчитать (простым способом), на какой год окупится проект: 
</t>
    </r>
    <r>
      <rPr>
        <rFont val="Calibri"/>
        <b/>
        <color theme="1"/>
      </rPr>
      <t>Вариант 1:</t>
    </r>
    <r>
      <rPr>
        <rFont val="Calibri"/>
        <color theme="1"/>
      </rPr>
      <t xml:space="preserve">
вложение в проект в 2020 году — 5 000 000 руб. 
в 2021 году получите доход — 1 000 000 руб.
с 2022 года будете получать эффект — 4 500 000 руб.
</t>
    </r>
    <r>
      <rPr>
        <rFont val="Calibri"/>
        <b/>
        <color theme="1"/>
      </rPr>
      <t>Вариант 2:</t>
    </r>
    <r>
      <rPr>
        <rFont val="Calibri"/>
        <color theme="1"/>
      </rPr>
      <t xml:space="preserve">
если с 2021 года вы будете платить ежегодно по 500 000 за поддержку решения?
</t>
    </r>
  </si>
  <si>
    <t>Решение Вариант 1.
Расходы накопительным итогом:
2020: -5000000
2021: -5000000+1000000 = -4 000 000
2022: -4 000 000 + 4 500 000=500 000, 
те в 2022 году выйдем на окупаемость</t>
  </si>
  <si>
    <t>Решение вариант 2</t>
  </si>
  <si>
    <t>Задание 1. Сколько вы получите денег, если сегодня положите в банк 300 рублей под ставку 10% на 3 года?</t>
  </si>
  <si>
    <t xml:space="preserve">
    FV = 300 * ((1 + 0,1) ^ 3) = 400
Future Value 
(будущая стоимость текущих денег)</t>
  </si>
  <si>
    <t xml:space="preserve">Задание 2. Вы хотите заработать 500 руб через 3 года. Сколько вам нужно положить денег в банк сегодня?  процентная ставка = 10% 
</t>
  </si>
  <si>
    <t>PV = 500 / ((1 + 0,1) ^ 3) = 375
Present Value 
(текущая стоимость будущих денег)</t>
  </si>
  <si>
    <t>Известно, что в 2021 году в бизнес было инвестировано 500 тыс. рублей.
Ожидаемые доходы (CFt) за 5 лет составят:
2022 год – 100 тыс. рублей;
2023 год – 150 тыс. рублей;
2024 год – 200 тыс. рублей;
2025 год – 250 тыс. рублей;
2026 год – 300 тыс. рублей.
Ставка дисконтирования равна 20 %.
Рассчитайте NPV проекта</t>
  </si>
  <si>
    <t>Решение задачи:
В первую очередь нужно рассчитать чистые денежные потоки по формуле CFt/(1+r)^t,
где CFt – денежные потоки по годам;
r – ставка дисконтирования;
t – номер года по счету.
Тогда в первый год чистый денежный поток будет равен CFt / (1 + r) ^ t = 100000 / (1 + 0,2)^1 = 83 333,33 рублей.
Во второй год этот показатель составит CFt / (1 + r) ^ t = 150000 / (1 + 0,2)^2 = 104 166,67 рублей.
В третий год получится результат CFt / (1 + r) ^ t = 200000 / (1 + 0,2)^3 = 115 740,74 рублей.
В четвертый год чистый денежный поток окажется равен CFt / (1 + r) ^ t = 250000 / (1 + 0,2)^4 = 120 563,27 рублей.
В пятый год – CFt / (1 + r) ^ t = 300000 / (1 + 0,2)^5 = 120 563,27 рублей.
∑CFi / (1 + r) ^ i = 83333,33 + 104166,67 + 115740,74 + 120563,27 + 120563,27 = 544 367,28 рублей.
Применяем уже упомянутую выше формулу расчета NPV:
NPV = - 500 000 + 83 333,33 + 104 166,67 + 115 740,74 + 120 563,27 + 120 563,27 = 44 367,28 рублей.
NPV= 44 367,28 рублей.
чтобы инвестиции оправдались, итоговый показатель должен быть положительным. В нашем примере он положителен.</t>
  </si>
  <si>
    <t xml:space="preserve">Продолжение Учебного кейса 3 
В 2021 году в бизнес было инвестировано 500 тыс. рублей.(2019 год)
Ожидаемые доходы (CFt) за 5 лет составят:
2022 год – 100 тыс. рублей;
2023 год – 150 тыс. рублей;
2024 год – 200 тыс. рублей;
2025 год – 250 тыс. рублей;
2026 год – 300 тыс. рублей.
</t>
  </si>
  <si>
    <r>
      <rPr>
        <rFont val="Calibri"/>
        <color rgb="FF70AD47"/>
        <sz val="11.0"/>
      </rPr>
      <t>NEW</t>
    </r>
    <r>
      <rPr>
        <rFont val="Calibri"/>
        <color rgb="FF000000"/>
        <sz val="11.0"/>
      </rPr>
      <t xml:space="preserve"> Ожидаемые расходы составят: 
2022 год – 50 тыс. рублей; 
2023 год – 20 тыс. рублей; 
2024 год – 10 тыс. рублей; 
2025 год – 10 тыс. рублей; 
Ставка дисконтирования равна 20 %. Рассчитайте NPV проекта</t>
    </r>
  </si>
  <si>
    <t>Чистая дисконтированная стоимость проекта, NPV (тыс. руб.)</t>
  </si>
  <si>
    <t>Разница между доходами и расходами, приведенная на текущую дату</t>
  </si>
  <si>
    <t>Индекс доходности, PI</t>
  </si>
  <si>
    <t xml:space="preserve">отношение суммы приведенных доходов к приведенным расходам - чем больше, тем лучше. Должна быть Обязательно больше 1, иначе проект убыточен. Показывает, сколько вы получите от  вложения 1 рубля </t>
  </si>
  <si>
    <t>Внутренняя норма рентабельности IRR, %</t>
  </si>
  <si>
    <t>какая "ставка" получается в вашем проекте, должно быть больше ставки дисконтирования</t>
  </si>
  <si>
    <t>DDP, лет
Период окупаемости инвестиций</t>
  </si>
  <si>
    <t>когда окупится проект (совокупные доходы превысят расходы)</t>
  </si>
  <si>
    <t>Ставка дисконтирования</t>
  </si>
  <si>
    <t xml:space="preserve">предоставляется экономистами, зависит от маркетинговой стратегии компании. </t>
  </si>
  <si>
    <t>Номер года</t>
  </si>
  <si>
    <t>Коэффициент дисконтирования</t>
  </si>
  <si>
    <t>1-й год</t>
  </si>
  <si>
    <t>2-й год</t>
  </si>
  <si>
    <t>3-й год</t>
  </si>
  <si>
    <t>4-й год</t>
  </si>
  <si>
    <t>5-й год</t>
  </si>
  <si>
    <t>6-й год</t>
  </si>
  <si>
    <t>7-й год</t>
  </si>
  <si>
    <t>Капитальные затраты (CAPEX):</t>
  </si>
  <si>
    <t>Операционные затраты (OPEX):</t>
  </si>
  <si>
    <t>Итого затраты</t>
  </si>
  <si>
    <t>Дисконтированные затраты</t>
  </si>
  <si>
    <t>Экономический эффект</t>
  </si>
  <si>
    <t>Увеличение дохода</t>
  </si>
  <si>
    <t>Снижение затрат</t>
  </si>
  <si>
    <t>Итого доход</t>
  </si>
  <si>
    <t>Дисконтированный доход</t>
  </si>
  <si>
    <t>NPV</t>
  </si>
  <si>
    <t>Движение денежных средств (Cash flow)</t>
  </si>
  <si>
    <t>Накопленный CashFlow (прибыль)</t>
  </si>
  <si>
    <t>OCF</t>
  </si>
  <si>
    <t>PVI</t>
  </si>
  <si>
    <t>Дисконтированный ден. поток (DCF)</t>
  </si>
  <si>
    <t>Накопленный DCF, млн. руб.</t>
  </si>
  <si>
    <t>Простая окупаемость, лет (первичные затраты/ средне годовую прибыль)</t>
  </si>
  <si>
    <t>Дисконтированная окупаемость, лет</t>
  </si>
  <si>
    <t>1. В проект нужно вложить 1500000 рублей (нулевой год, пусть он будет 2021). Планируется, что в течение первого года (2022) доход будет 600 тысяч рублей. В течение второго — 150 тысяч. В течение третьего — 450 тысяч рублей. А в четвёртом — 600 тысяч, пятый год - 600 тысяч. Рассчитайте NPV и срок окупаемости (простым  и дисконтированным способом, ставка дисконтирования = 12%). 
2. Для своего учебного проекта составьте экономическую модель по шаблону "Учебного кейса3", сделайте выводы об экономической привлекательности вашего проекта. Если вы подрядчик, определите и рассчитайте экономическую модель с т.з. заказчика. Ставку дисконтирования можно применить 12%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</si>
</sst>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&quot;р.&quot;_-;\-* #,##0&quot;р.&quot;_-;_-* &quot;-&quot;???&quot;р.&quot;_-;_-@"/>
    <numFmt numFmtId="165" formatCode="0.000"/>
    <numFmt numFmtId="166" formatCode="_-* #,##0.00&quot;р.&quot;_-;\-* #,##0.00&quot;р.&quot;_-;_-* &quot;-&quot;??&quot;р.&quot;_-;_-@"/>
    <numFmt numFmtId="167" formatCode="_-* #,##0.000&quot;р.&quot;_-;\-* #,##0.000&quot;р.&quot;_-;_-* &quot;-&quot;???&quot;р.&quot;_-;_-@"/>
  </numFmts>
  <fonts count="20">
    <font>
      <sz val="11.0"/>
      <color theme="1"/>
      <name val="Calibri"/>
      <scheme val="minor"/>
    </font>
    <font>
      <color theme="1"/>
      <name val="Calibri"/>
      <scheme val="minor"/>
    </font>
    <font>
      <sz val="14.0"/>
      <color rgb="FF262730"/>
      <name val="&quot;Apercu Pro&quot;"/>
    </font>
    <font>
      <sz val="14.0"/>
      <color rgb="FF262730"/>
      <name val="Arial"/>
    </font>
    <font>
      <sz val="12.0"/>
      <color rgb="FF262730"/>
      <name val="Arial"/>
    </font>
    <font>
      <i/>
      <sz val="12.0"/>
      <color rgb="FF262730"/>
      <name val="&quot;Apercu Pro&quot;"/>
    </font>
    <font>
      <i/>
      <sz val="14.0"/>
      <color rgb="FF262730"/>
      <name val="&quot;Apercu Pro&quot;"/>
    </font>
    <font>
      <i/>
      <color rgb="FF262730"/>
      <name val="Arial"/>
    </font>
    <font>
      <b/>
      <color rgb="FFFF0000"/>
      <name val="Roboto"/>
    </font>
    <font>
      <i/>
      <sz val="14.0"/>
      <color rgb="FF262730"/>
      <name val="Arial"/>
    </font>
    <font>
      <b/>
      <i/>
      <sz val="14.0"/>
      <color rgb="FF38761D"/>
      <name val="Arial"/>
    </font>
    <font>
      <color rgb="FF000000"/>
      <name val="Calibri"/>
      <scheme val="minor"/>
    </font>
    <font>
      <sz val="11.0"/>
      <color rgb="FF000000"/>
      <name val="Calibri"/>
    </font>
    <font>
      <b/>
      <sz val="10.0"/>
      <color rgb="FF000000"/>
      <name val="Arial"/>
    </font>
    <font>
      <i/>
      <color theme="1"/>
      <name val="Calibri"/>
      <scheme val="minor"/>
    </font>
    <font/>
    <font>
      <b/>
      <color theme="1"/>
      <name val="Calibri"/>
      <scheme val="minor"/>
    </font>
    <font>
      <sz val="11.0"/>
      <color rgb="FF000000"/>
      <name val="Calibri"/>
      <scheme val="minor"/>
    </font>
    <font>
      <b/>
      <sz val="10.0"/>
      <color rgb="FFFFFF00"/>
      <name val="Arial"/>
    </font>
    <font>
      <b/>
      <color rgb="FF000000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  <fill>
      <patternFill patternType="solid">
        <fgColor rgb="FF0066CC"/>
        <bgColor rgb="FF0066CC"/>
      </patternFill>
    </fill>
    <fill>
      <patternFill patternType="solid">
        <fgColor theme="9"/>
        <bgColor theme="9"/>
      </patternFill>
    </fill>
  </fills>
  <borders count="10">
    <border/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ill="1" applyFont="1">
      <alignment readingOrder="0" vertical="top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left"/>
    </xf>
    <xf borderId="0" fillId="3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readingOrder="0"/>
    </xf>
    <xf borderId="0" fillId="3" fontId="5" numFmtId="0" xfId="0" applyAlignment="1" applyFont="1">
      <alignment horizontal="left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horizontal="left" readingOrder="0" vertical="top"/>
    </xf>
    <xf borderId="0" fillId="0" fontId="11" numFmtId="0" xfId="0" applyFont="1"/>
    <xf borderId="1" fillId="4" fontId="13" numFmtId="0" xfId="0" applyAlignment="1" applyBorder="1" applyFill="1" applyFont="1">
      <alignment horizontal="left" shrinkToFit="0" vertical="center" wrapText="1"/>
    </xf>
    <xf borderId="2" fillId="0" fontId="0" numFmtId="164" xfId="0" applyAlignment="1" applyBorder="1" applyFont="1" applyNumberFormat="1">
      <alignment vertical="center"/>
    </xf>
    <xf borderId="2" fillId="0" fontId="1" numFmtId="0" xfId="0" applyAlignment="1" applyBorder="1" applyFont="1">
      <alignment vertical="center"/>
    </xf>
    <xf borderId="2" fillId="0" fontId="14" numFmtId="0" xfId="0" applyAlignment="1" applyBorder="1" applyFont="1">
      <alignment readingOrder="0"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4" fontId="13" numFmtId="0" xfId="0" applyAlignment="1" applyBorder="1" applyFont="1">
      <alignment horizontal="left" shrinkToFit="0" vertical="center" wrapText="1"/>
    </xf>
    <xf borderId="0" fillId="0" fontId="0" numFmtId="2" xfId="0" applyAlignment="1" applyFont="1" applyNumberFormat="1">
      <alignment vertical="center"/>
    </xf>
    <xf borderId="0" fillId="0" fontId="14" numFmtId="0" xfId="0" applyAlignment="1" applyFont="1">
      <alignment readingOrder="0" shrinkToFit="0" vertical="center" wrapText="1"/>
    </xf>
    <xf borderId="5" fillId="0" fontId="15" numFmtId="0" xfId="0" applyBorder="1" applyFont="1"/>
    <xf borderId="0" fillId="0" fontId="0" numFmtId="9" xfId="0" applyAlignment="1" applyFont="1" applyNumberFormat="1">
      <alignment vertical="center"/>
    </xf>
    <xf borderId="0" fillId="0" fontId="14" numFmtId="0" xfId="0" applyAlignment="1" applyFont="1">
      <alignment readingOrder="0" vertical="center"/>
    </xf>
    <xf borderId="5" fillId="0" fontId="1" numFmtId="0" xfId="0" applyAlignment="1" applyBorder="1" applyFont="1">
      <alignment vertical="center"/>
    </xf>
    <xf borderId="0" fillId="5" fontId="0" numFmtId="2" xfId="0" applyAlignment="1" applyFill="1" applyFont="1" applyNumberFormat="1">
      <alignment vertical="center"/>
    </xf>
    <xf borderId="6" fillId="6" fontId="13" numFmtId="9" xfId="0" applyAlignment="1" applyBorder="1" applyFill="1" applyFont="1" applyNumberFormat="1">
      <alignment horizontal="right" readingOrder="0" shrinkToFit="0" vertical="center" wrapText="1"/>
    </xf>
    <xf borderId="4" fillId="4" fontId="13" numFmtId="0" xfId="0" applyAlignment="1" applyBorder="1" applyFont="1">
      <alignment horizontal="left" readingOrder="0" shrinkToFit="0" vertical="center" wrapText="1"/>
    </xf>
    <xf borderId="6" fillId="5" fontId="13" numFmtId="0" xfId="0" applyAlignment="1" applyBorder="1" applyFont="1">
      <alignment horizontal="right" readingOrder="0" shrinkToFit="0" vertical="center" wrapText="1"/>
    </xf>
    <xf borderId="6" fillId="5" fontId="13" numFmtId="0" xfId="0" applyAlignment="1" applyBorder="1" applyFont="1">
      <alignment horizontal="right" shrinkToFit="0" vertical="center" wrapText="1"/>
    </xf>
    <xf borderId="7" fillId="5" fontId="13" numFmtId="0" xfId="0" applyAlignment="1" applyBorder="1" applyFont="1">
      <alignment horizontal="right" shrinkToFit="0" vertical="center" wrapText="1"/>
    </xf>
    <xf borderId="0" fillId="5" fontId="11" numFmtId="0" xfId="0" applyFont="1"/>
    <xf borderId="8" fillId="4" fontId="13" numFmtId="0" xfId="0" applyAlignment="1" applyBorder="1" applyFont="1">
      <alignment horizontal="left" shrinkToFit="0" vertical="center" wrapText="1"/>
    </xf>
    <xf borderId="9" fillId="0" fontId="0" numFmtId="165" xfId="0" applyAlignment="1" applyBorder="1" applyFont="1" applyNumberFormat="1">
      <alignment horizontal="right"/>
    </xf>
    <xf borderId="0" fillId="5" fontId="16" numFmtId="0" xfId="0" applyAlignment="1" applyFont="1">
      <alignment readingOrder="0"/>
    </xf>
    <xf borderId="0" fillId="5" fontId="16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6" fillId="7" fontId="13" numFmtId="0" xfId="0" applyAlignment="1" applyBorder="1" applyFont="1">
      <alignment horizontal="right" shrinkToFit="0" vertical="center" wrapText="1"/>
    </xf>
    <xf borderId="6" fillId="7" fontId="13" numFmtId="0" xfId="0" applyAlignment="1" applyBorder="1" applyFont="1">
      <alignment horizontal="left" shrinkToFit="0" vertical="center" wrapText="1"/>
    </xf>
    <xf borderId="0" fillId="0" fontId="17" numFmtId="166" xfId="0" applyAlignment="1" applyFont="1" applyNumberFormat="1">
      <alignment readingOrder="0"/>
    </xf>
    <xf borderId="6" fillId="7" fontId="13" numFmtId="0" xfId="0" applyAlignment="1" applyBorder="1" applyFont="1">
      <alignment horizontal="left" readingOrder="0" shrinkToFit="0" vertical="center" wrapText="1"/>
    </xf>
    <xf borderId="0" fillId="3" fontId="0" numFmtId="166" xfId="0" applyFont="1" applyNumberFormat="1"/>
    <xf borderId="0" fillId="0" fontId="1" numFmtId="166" xfId="0" applyFont="1" applyNumberFormat="1"/>
    <xf borderId="0" fillId="0" fontId="0" numFmtId="166" xfId="0" applyFont="1" applyNumberFormat="1"/>
    <xf borderId="0" fillId="0" fontId="17" numFmtId="166" xfId="0" applyFont="1" applyNumberFormat="1"/>
    <xf borderId="0" fillId="0" fontId="0" numFmtId="167" xfId="0" applyFont="1" applyNumberFormat="1"/>
    <xf borderId="6" fillId="8" fontId="13" numFmtId="0" xfId="0" applyAlignment="1" applyBorder="1" applyFill="1" applyFont="1">
      <alignment horizontal="left" readingOrder="0" shrinkToFit="0" vertical="center" wrapText="1"/>
    </xf>
    <xf borderId="6" fillId="8" fontId="18" numFmtId="0" xfId="0" applyAlignment="1" applyBorder="1" applyFont="1">
      <alignment horizontal="left" shrinkToFit="0" vertical="center" wrapText="1"/>
    </xf>
    <xf borderId="6" fillId="8" fontId="13" numFmtId="166" xfId="0" applyAlignment="1" applyBorder="1" applyFont="1" applyNumberFormat="1">
      <alignment horizontal="left" readingOrder="0" shrinkToFit="0" vertical="center" wrapText="1"/>
    </xf>
    <xf borderId="0" fillId="8" fontId="19" numFmtId="0" xfId="0" applyAlignment="1" applyFont="1">
      <alignment readingOrder="0"/>
    </xf>
    <xf borderId="0" fillId="9" fontId="11" numFmtId="0" xfId="0" applyAlignment="1" applyFill="1" applyFont="1">
      <alignment readingOrder="0"/>
    </xf>
    <xf borderId="0" fillId="9" fontId="1" numFmtId="166" xfId="0" applyFont="1" applyNumberFormat="1"/>
    <xf borderId="6" fillId="9" fontId="13" numFmtId="0" xfId="0" applyAlignment="1" applyBorder="1" applyFont="1">
      <alignment horizontal="left" readingOrder="0" shrinkToFit="0" vertical="center" wrapText="1"/>
    </xf>
    <xf borderId="0" fillId="3" fontId="0" numFmtId="167" xfId="0" applyFont="1" applyNumberFormat="1"/>
    <xf borderId="6" fillId="10" fontId="13" numFmtId="0" xfId="0" applyAlignment="1" applyBorder="1" applyFill="1" applyFont="1">
      <alignment horizontal="left" shrinkToFit="0" vertical="center" wrapText="1"/>
    </xf>
    <xf borderId="6" fillId="11" fontId="13" numFmtId="0" xfId="0" applyAlignment="1" applyBorder="1" applyFill="1" applyFont="1">
      <alignment horizontal="left" readingOrder="0" shrinkToFit="0" vertical="center" wrapText="1"/>
    </xf>
    <xf borderId="6" fillId="9" fontId="13" numFmtId="0" xfId="0" applyAlignment="1" applyBorder="1" applyFont="1">
      <alignment horizontal="left" shrinkToFit="0" vertical="center" wrapText="1"/>
    </xf>
    <xf borderId="0" fillId="0" fontId="1" numFmtId="0" xfId="0" applyFont="1"/>
    <xf borderId="0" fillId="0" fontId="0" numFmtId="2" xfId="0" applyFont="1" applyNumberFormat="1"/>
    <xf borderId="0" fillId="0" fontId="1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</xdr:row>
      <xdr:rowOff>190500</xdr:rowOff>
    </xdr:from>
    <xdr:ext cx="10106025" cy="38766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</cols>
  <sheetData>
    <row r="1" ht="153.0" customHeight="1">
      <c r="A1" s="1" t="s">
        <v>0</v>
      </c>
      <c r="B1" s="2"/>
      <c r="H1" s="3" t="s">
        <v>1</v>
      </c>
    </row>
    <row r="2">
      <c r="B2" s="4" t="s">
        <v>2</v>
      </c>
    </row>
  </sheetData>
  <mergeCells count="1">
    <mergeCell ref="H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5" t="s">
        <v>3</v>
      </c>
      <c r="G2" s="4" t="s">
        <v>4</v>
      </c>
    </row>
    <row r="5">
      <c r="A5" s="6" t="s">
        <v>5</v>
      </c>
      <c r="G5" s="4" t="s">
        <v>6</v>
      </c>
    </row>
  </sheetData>
  <mergeCells count="4">
    <mergeCell ref="A2:F2"/>
    <mergeCell ref="G2:J2"/>
    <mergeCell ref="A5:F5"/>
    <mergeCell ref="G5:J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7</v>
      </c>
    </row>
    <row r="2">
      <c r="A2" s="8"/>
    </row>
    <row r="3">
      <c r="A3" s="9"/>
    </row>
    <row r="4">
      <c r="A4" s="10" t="s">
        <v>8</v>
      </c>
    </row>
    <row r="9" ht="333.75" customHeight="1"/>
    <row r="10">
      <c r="A10" s="11"/>
    </row>
    <row r="11">
      <c r="A11" s="8"/>
    </row>
    <row r="12">
      <c r="A12" s="12"/>
    </row>
    <row r="13">
      <c r="A13" s="13"/>
    </row>
    <row r="14">
      <c r="A14" s="14"/>
    </row>
    <row r="15">
      <c r="A15" s="15"/>
    </row>
    <row r="16">
      <c r="A16" s="14"/>
    </row>
    <row r="17">
      <c r="A17" s="13"/>
    </row>
    <row r="18">
      <c r="A18" s="14"/>
    </row>
    <row r="19">
      <c r="A19" s="13"/>
    </row>
    <row r="20">
      <c r="A20" s="14"/>
    </row>
    <row r="21">
      <c r="A21" s="13"/>
    </row>
    <row r="22">
      <c r="A22" s="16"/>
    </row>
    <row r="23">
      <c r="A23" s="15"/>
    </row>
    <row r="24">
      <c r="A24" s="14"/>
    </row>
    <row r="25">
      <c r="A25" s="15"/>
    </row>
    <row r="26">
      <c r="A26" s="14"/>
    </row>
    <row r="27">
      <c r="A27" s="15"/>
    </row>
    <row r="28">
      <c r="A28" s="14"/>
    </row>
    <row r="29">
      <c r="A29" s="15"/>
    </row>
    <row r="30">
      <c r="A30" s="14"/>
    </row>
    <row r="31">
      <c r="A31" s="15"/>
    </row>
    <row r="32">
      <c r="A32" s="14"/>
    </row>
    <row r="33">
      <c r="A33" s="17"/>
    </row>
    <row r="34">
      <c r="A34" s="14"/>
    </row>
    <row r="35">
      <c r="A35" s="17"/>
    </row>
    <row r="36">
      <c r="A36" s="14"/>
    </row>
    <row r="37">
      <c r="A37" s="13"/>
    </row>
    <row r="38">
      <c r="A38" s="14"/>
    </row>
    <row r="39">
      <c r="A39" s="13"/>
    </row>
    <row r="40">
      <c r="A40" s="14"/>
    </row>
    <row r="41">
      <c r="A41" s="18"/>
    </row>
  </sheetData>
  <mergeCells count="1">
    <mergeCell ref="A4:I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 fitToPage="1"/>
  </sheetPr>
  <sheetViews>
    <sheetView showGridLines="0" workbookViewId="0"/>
  </sheetViews>
  <sheetFormatPr customHeight="1" defaultColWidth="14.43" defaultRowHeight="15.0"/>
  <cols>
    <col customWidth="1" min="1" max="1" width="42.0"/>
    <col customWidth="1" min="2" max="2" width="16.71"/>
    <col customWidth="1" min="3" max="3" width="17.14"/>
    <col customWidth="1" min="4" max="4" width="19.57"/>
    <col customWidth="1" min="5" max="5" width="18.14"/>
    <col customWidth="1" min="6" max="8" width="15.43"/>
    <col customWidth="1" min="9" max="9" width="14.57"/>
    <col customWidth="1" min="10" max="20" width="8.71"/>
  </cols>
  <sheetData>
    <row r="1" ht="138.75" customHeight="1">
      <c r="A1" s="19" t="s">
        <v>9</v>
      </c>
      <c r="B1" s="19"/>
      <c r="C1" s="20" t="s">
        <v>10</v>
      </c>
      <c r="D1" s="19"/>
      <c r="E1" s="19"/>
      <c r="F1" s="19"/>
      <c r="G1" s="19"/>
    </row>
    <row r="2">
      <c r="A2" s="21"/>
    </row>
    <row r="3" ht="27.75" customHeight="1">
      <c r="A3" s="22" t="s">
        <v>11</v>
      </c>
      <c r="B3" s="23">
        <f>I23</f>
        <v>315622.7765</v>
      </c>
      <c r="C3" s="24"/>
      <c r="D3" s="25" t="s">
        <v>12</v>
      </c>
      <c r="E3" s="24"/>
      <c r="F3" s="24"/>
      <c r="G3" s="24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>
      <c r="A4" s="28" t="s">
        <v>13</v>
      </c>
      <c r="B4" s="29">
        <f>I22/I16</f>
        <v>1.464562315</v>
      </c>
      <c r="C4" s="27"/>
      <c r="D4" s="30" t="s">
        <v>14</v>
      </c>
      <c r="H4" s="31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>
      <c r="A5" s="28" t="s">
        <v>15</v>
      </c>
      <c r="B5" s="32">
        <f>IFERROR(IRR(B25:H25),0)</f>
        <v>0.1843429415</v>
      </c>
      <c r="C5" s="27"/>
      <c r="D5" s="33" t="s">
        <v>16</v>
      </c>
      <c r="E5" s="27"/>
      <c r="F5" s="27"/>
      <c r="G5" s="27"/>
      <c r="H5" s="34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>
      <c r="A6" s="28" t="s">
        <v>17</v>
      </c>
      <c r="B6" s="35">
        <f>IF(B3&lt;0,"не окупается",SUM(B32:H32))</f>
        <v>5.550448544</v>
      </c>
      <c r="C6" s="27"/>
      <c r="D6" s="33" t="s">
        <v>18</v>
      </c>
      <c r="E6" s="27"/>
      <c r="F6" s="27"/>
      <c r="G6" s="27"/>
      <c r="H6" s="34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>
      <c r="A7" s="28" t="s">
        <v>19</v>
      </c>
      <c r="B7" s="36">
        <v>0.2</v>
      </c>
      <c r="C7" s="27"/>
      <c r="D7" s="30" t="s">
        <v>20</v>
      </c>
      <c r="H7" s="31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s="37" t="s">
        <v>21</v>
      </c>
      <c r="B8" s="38">
        <v>-2.0</v>
      </c>
      <c r="C8" s="38">
        <v>-1.0</v>
      </c>
      <c r="D8" s="38">
        <v>0.0</v>
      </c>
      <c r="E8" s="39">
        <f t="shared" ref="E8:H8" si="1">D8+1</f>
        <v>1</v>
      </c>
      <c r="F8" s="39">
        <f t="shared" si="1"/>
        <v>2</v>
      </c>
      <c r="G8" s="39">
        <f t="shared" si="1"/>
        <v>3</v>
      </c>
      <c r="H8" s="40">
        <f t="shared" si="1"/>
        <v>4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</row>
    <row r="9" ht="15.75" customHeight="1">
      <c r="A9" s="42" t="s">
        <v>22</v>
      </c>
      <c r="B9" s="43">
        <f t="shared" ref="B9:H9" si="2">1/((1+0.14)^(B8))</f>
        <v>1.2996</v>
      </c>
      <c r="C9" s="43">
        <f t="shared" si="2"/>
        <v>1.14</v>
      </c>
      <c r="D9" s="43">
        <f t="shared" si="2"/>
        <v>1</v>
      </c>
      <c r="E9" s="43">
        <f t="shared" si="2"/>
        <v>0.8771929825</v>
      </c>
      <c r="F9" s="43">
        <f t="shared" si="2"/>
        <v>0.7694675285</v>
      </c>
      <c r="G9" s="43">
        <f t="shared" si="2"/>
        <v>0.6749715162</v>
      </c>
      <c r="H9" s="43">
        <f t="shared" si="2"/>
        <v>0.5920802774</v>
      </c>
      <c r="I9" s="43"/>
    </row>
    <row r="10" ht="26.25" customHeight="1">
      <c r="A10" s="21"/>
      <c r="B10" s="44"/>
      <c r="C10" s="45"/>
      <c r="D10" s="45"/>
      <c r="E10" s="45"/>
      <c r="F10" s="45"/>
      <c r="G10" s="45"/>
      <c r="H10" s="45"/>
    </row>
    <row r="11" ht="26.25" customHeight="1">
      <c r="A11" s="21"/>
      <c r="B11" s="46">
        <v>2020.0</v>
      </c>
      <c r="C11" s="47">
        <f t="shared" ref="C11:H11" si="3">B11+1</f>
        <v>2021</v>
      </c>
      <c r="D11" s="47">
        <f t="shared" si="3"/>
        <v>2022</v>
      </c>
      <c r="E11" s="47">
        <f t="shared" si="3"/>
        <v>2023</v>
      </c>
      <c r="F11" s="47">
        <f t="shared" si="3"/>
        <v>2024</v>
      </c>
      <c r="G11" s="47">
        <f t="shared" si="3"/>
        <v>2025</v>
      </c>
      <c r="H11" s="47">
        <f t="shared" si="3"/>
        <v>2026</v>
      </c>
    </row>
    <row r="12">
      <c r="A12" s="21"/>
      <c r="B12" s="48" t="s">
        <v>23</v>
      </c>
      <c r="C12" s="48" t="s">
        <v>24</v>
      </c>
      <c r="D12" s="48" t="s">
        <v>25</v>
      </c>
      <c r="E12" s="48" t="s">
        <v>26</v>
      </c>
      <c r="F12" s="48" t="s">
        <v>27</v>
      </c>
      <c r="G12" s="48" t="s">
        <v>28</v>
      </c>
      <c r="H12" s="48" t="s">
        <v>29</v>
      </c>
    </row>
    <row r="13">
      <c r="A13" s="49" t="s">
        <v>30</v>
      </c>
      <c r="B13" s="50"/>
      <c r="C13" s="50">
        <v>500000.0</v>
      </c>
      <c r="D13" s="50">
        <v>50000.0</v>
      </c>
      <c r="E13" s="50">
        <v>20000.0</v>
      </c>
      <c r="F13" s="50">
        <v>10000.0</v>
      </c>
      <c r="G13" s="50">
        <v>10000.0</v>
      </c>
      <c r="H13" s="50"/>
    </row>
    <row r="14">
      <c r="A14" s="49" t="s">
        <v>31</v>
      </c>
      <c r="B14" s="50"/>
      <c r="C14" s="50"/>
      <c r="D14" s="50"/>
      <c r="E14" s="50"/>
      <c r="F14" s="50"/>
      <c r="G14" s="50"/>
      <c r="H14" s="50"/>
    </row>
    <row r="15">
      <c r="A15" s="51" t="s">
        <v>32</v>
      </c>
      <c r="B15" s="52"/>
      <c r="C15" s="52">
        <f t="shared" ref="C15:H15" si="4">C13+C14</f>
        <v>500000</v>
      </c>
      <c r="D15" s="52">
        <f t="shared" si="4"/>
        <v>50000</v>
      </c>
      <c r="E15" s="52">
        <f t="shared" si="4"/>
        <v>20000</v>
      </c>
      <c r="F15" s="52">
        <f t="shared" si="4"/>
        <v>10000</v>
      </c>
      <c r="G15" s="52">
        <f t="shared" si="4"/>
        <v>10000</v>
      </c>
      <c r="H15" s="52">
        <f t="shared" si="4"/>
        <v>0</v>
      </c>
      <c r="I15" s="53">
        <f t="shared" ref="I15:I16" si="6">SUM(B15:H15)</f>
        <v>590000</v>
      </c>
    </row>
    <row r="16">
      <c r="A16" s="51" t="s">
        <v>33</v>
      </c>
      <c r="B16" s="54"/>
      <c r="C16" s="54">
        <f t="shared" ref="C16:H16" si="5">C15/((1+$B$7)^C8)</f>
        <v>600000</v>
      </c>
      <c r="D16" s="54">
        <f t="shared" si="5"/>
        <v>50000</v>
      </c>
      <c r="E16" s="54">
        <f t="shared" si="5"/>
        <v>16666.66667</v>
      </c>
      <c r="F16" s="54">
        <f t="shared" si="5"/>
        <v>6944.444444</v>
      </c>
      <c r="G16" s="54">
        <f t="shared" si="5"/>
        <v>5787.037037</v>
      </c>
      <c r="H16" s="54">
        <f t="shared" si="5"/>
        <v>0</v>
      </c>
      <c r="I16" s="54">
        <f t="shared" si="6"/>
        <v>679398.1481</v>
      </c>
    </row>
    <row r="17">
      <c r="A17" s="55"/>
      <c r="B17" s="54"/>
      <c r="C17" s="54"/>
      <c r="D17" s="54"/>
      <c r="E17" s="54"/>
      <c r="F17" s="54"/>
      <c r="G17" s="54"/>
      <c r="H17" s="54"/>
      <c r="I17" s="56"/>
    </row>
    <row r="18" ht="15.75" customHeight="1">
      <c r="A18" s="57" t="s">
        <v>34</v>
      </c>
      <c r="B18" s="58"/>
      <c r="C18" s="58"/>
      <c r="D18" s="58"/>
      <c r="E18" s="58"/>
      <c r="F18" s="58"/>
      <c r="G18" s="58"/>
      <c r="H18" s="58"/>
    </row>
    <row r="19" ht="15.75" customHeight="1">
      <c r="A19" s="59" t="s">
        <v>35</v>
      </c>
      <c r="B19" s="50"/>
      <c r="D19" s="50">
        <v>100000.0</v>
      </c>
      <c r="E19" s="50">
        <v>150000.0</v>
      </c>
      <c r="F19" s="50">
        <v>200000.0</v>
      </c>
      <c r="G19" s="50">
        <v>250000.0</v>
      </c>
      <c r="H19" s="50">
        <v>300000.0</v>
      </c>
    </row>
    <row r="20" ht="15.75" customHeight="1">
      <c r="A20" s="59" t="s">
        <v>36</v>
      </c>
      <c r="B20" s="50"/>
      <c r="C20" s="50"/>
      <c r="D20" s="50"/>
      <c r="E20" s="50"/>
      <c r="F20" s="50"/>
      <c r="G20" s="50"/>
      <c r="H20" s="50"/>
    </row>
    <row r="21" ht="15.75" customHeight="1">
      <c r="A21" s="59" t="s">
        <v>37</v>
      </c>
      <c r="B21" s="52"/>
      <c r="C21" s="52">
        <f t="shared" ref="C21:H21" si="7">SUM(C19:C20)</f>
        <v>0</v>
      </c>
      <c r="D21" s="52">
        <f t="shared" si="7"/>
        <v>100000</v>
      </c>
      <c r="E21" s="52">
        <f t="shared" si="7"/>
        <v>150000</v>
      </c>
      <c r="F21" s="52">
        <f t="shared" si="7"/>
        <v>200000</v>
      </c>
      <c r="G21" s="52">
        <f t="shared" si="7"/>
        <v>250000</v>
      </c>
      <c r="H21" s="52">
        <f t="shared" si="7"/>
        <v>300000</v>
      </c>
      <c r="I21" s="53">
        <f t="shared" ref="I21:I23" si="9">SUM(B21:H21)</f>
        <v>1000000</v>
      </c>
    </row>
    <row r="22" ht="15.75" customHeight="1">
      <c r="A22" s="60" t="s">
        <v>38</v>
      </c>
      <c r="B22" s="54"/>
      <c r="C22" s="54">
        <f t="shared" ref="C22:H22" si="8">C21/((1+$B$7/100)^C8)</f>
        <v>0</v>
      </c>
      <c r="D22" s="54">
        <f t="shared" si="8"/>
        <v>100000</v>
      </c>
      <c r="E22" s="54">
        <f t="shared" si="8"/>
        <v>149700.5988</v>
      </c>
      <c r="F22" s="54">
        <f t="shared" si="8"/>
        <v>199202.3936</v>
      </c>
      <c r="G22" s="54">
        <f t="shared" si="8"/>
        <v>248505.9801</v>
      </c>
      <c r="H22" s="54">
        <f t="shared" si="8"/>
        <v>297611.9522</v>
      </c>
      <c r="I22" s="53">
        <f t="shared" si="9"/>
        <v>995020.9246</v>
      </c>
    </row>
    <row r="23" ht="15.75" customHeight="1">
      <c r="A23" s="61" t="s">
        <v>39</v>
      </c>
      <c r="B23" s="62">
        <f t="shared" ref="B23:H23" si="10">B22-B16</f>
        <v>0</v>
      </c>
      <c r="C23" s="62">
        <f t="shared" si="10"/>
        <v>-600000</v>
      </c>
      <c r="D23" s="62">
        <f t="shared" si="10"/>
        <v>50000</v>
      </c>
      <c r="E23" s="62">
        <f t="shared" si="10"/>
        <v>133033.9321</v>
      </c>
      <c r="F23" s="62">
        <f t="shared" si="10"/>
        <v>192257.9492</v>
      </c>
      <c r="G23" s="62">
        <f t="shared" si="10"/>
        <v>242718.943</v>
      </c>
      <c r="H23" s="62">
        <f t="shared" si="10"/>
        <v>297611.9522</v>
      </c>
      <c r="I23" s="53">
        <f t="shared" si="9"/>
        <v>315622.7765</v>
      </c>
    </row>
    <row r="24" ht="15.75" customHeight="1">
      <c r="A24" s="21"/>
    </row>
    <row r="25" ht="15.75" customHeight="1">
      <c r="A25" s="63" t="s">
        <v>40</v>
      </c>
      <c r="B25" s="54"/>
      <c r="C25" s="54">
        <f t="shared" ref="C25:H25" si="11">-C15+C21</f>
        <v>-500000</v>
      </c>
      <c r="D25" s="54">
        <f t="shared" si="11"/>
        <v>50000</v>
      </c>
      <c r="E25" s="54">
        <f t="shared" si="11"/>
        <v>130000</v>
      </c>
      <c r="F25" s="54">
        <f t="shared" si="11"/>
        <v>190000</v>
      </c>
      <c r="G25" s="54">
        <f t="shared" si="11"/>
        <v>240000</v>
      </c>
      <c r="H25" s="54">
        <f t="shared" si="11"/>
        <v>300000</v>
      </c>
    </row>
    <row r="26" ht="15.75" customHeight="1">
      <c r="A26" s="63" t="s">
        <v>41</v>
      </c>
      <c r="B26" s="56"/>
      <c r="C26" s="56">
        <f t="shared" ref="C26:H26" si="12">B26+C25</f>
        <v>-500000</v>
      </c>
      <c r="D26" s="56">
        <f t="shared" si="12"/>
        <v>-450000</v>
      </c>
      <c r="E26" s="56">
        <f t="shared" si="12"/>
        <v>-320000</v>
      </c>
      <c r="F26" s="56">
        <f t="shared" si="12"/>
        <v>-130000</v>
      </c>
      <c r="G26" s="64">
        <f t="shared" si="12"/>
        <v>110000</v>
      </c>
      <c r="H26" s="64">
        <f t="shared" si="12"/>
        <v>410000</v>
      </c>
    </row>
    <row r="27" ht="15.75" hidden="1" customHeight="1">
      <c r="A27" s="65" t="s">
        <v>42</v>
      </c>
      <c r="B27" s="54"/>
      <c r="C27" s="54">
        <f t="shared" ref="C27:H27" si="13">-C14+C21</f>
        <v>0</v>
      </c>
      <c r="D27" s="54">
        <f t="shared" si="13"/>
        <v>100000</v>
      </c>
      <c r="E27" s="54">
        <f t="shared" si="13"/>
        <v>150000</v>
      </c>
      <c r="F27" s="54">
        <f t="shared" si="13"/>
        <v>200000</v>
      </c>
      <c r="G27" s="52">
        <f t="shared" si="13"/>
        <v>250000</v>
      </c>
      <c r="H27" s="52">
        <f t="shared" si="13"/>
        <v>300000</v>
      </c>
      <c r="I27" s="54">
        <f t="shared" ref="I27:I29" si="15">SUM(B27:H27)</f>
        <v>1000000</v>
      </c>
    </row>
    <row r="28" ht="15.75" hidden="1" customHeight="1">
      <c r="A28" s="65" t="s">
        <v>43</v>
      </c>
      <c r="B28" s="54"/>
      <c r="C28" s="54">
        <f t="shared" ref="C28:H28" si="14">(C13-IF(C27&lt;0,C27,0))*C9</f>
        <v>570000</v>
      </c>
      <c r="D28" s="54">
        <f t="shared" si="14"/>
        <v>50000</v>
      </c>
      <c r="E28" s="54">
        <f t="shared" si="14"/>
        <v>17543.85965</v>
      </c>
      <c r="F28" s="54">
        <f t="shared" si="14"/>
        <v>7694.675285</v>
      </c>
      <c r="G28" s="52">
        <f t="shared" si="14"/>
        <v>6749.715162</v>
      </c>
      <c r="H28" s="52">
        <f t="shared" si="14"/>
        <v>0</v>
      </c>
      <c r="I28" s="54">
        <f t="shared" si="15"/>
        <v>651988.2501</v>
      </c>
    </row>
    <row r="29" ht="15.75" customHeight="1">
      <c r="A29" s="66" t="s">
        <v>44</v>
      </c>
      <c r="B29" s="56"/>
      <c r="C29" s="56">
        <f>C9*C25</f>
        <v>-570000</v>
      </c>
      <c r="D29" s="56">
        <f>-D16+D9*D21</f>
        <v>50000</v>
      </c>
      <c r="E29" s="56">
        <f t="shared" ref="E29:H29" si="16">E9*E25</f>
        <v>114035.0877</v>
      </c>
      <c r="F29" s="56">
        <f t="shared" si="16"/>
        <v>146198.8304</v>
      </c>
      <c r="G29" s="64">
        <f t="shared" si="16"/>
        <v>161993.1639</v>
      </c>
      <c r="H29" s="64">
        <f t="shared" si="16"/>
        <v>177624.0832</v>
      </c>
      <c r="I29" s="54">
        <f t="shared" si="15"/>
        <v>79851.16523</v>
      </c>
    </row>
    <row r="30" ht="15.75" customHeight="1">
      <c r="A30" s="67" t="s">
        <v>45</v>
      </c>
      <c r="B30" s="56"/>
      <c r="C30" s="56">
        <f t="shared" ref="C30:H30" si="17">C29+B30</f>
        <v>-570000</v>
      </c>
      <c r="D30" s="56">
        <f t="shared" si="17"/>
        <v>-520000</v>
      </c>
      <c r="E30" s="56">
        <f t="shared" si="17"/>
        <v>-405964.9123</v>
      </c>
      <c r="F30" s="56">
        <f t="shared" si="17"/>
        <v>-259766.0819</v>
      </c>
      <c r="G30" s="64">
        <f t="shared" si="17"/>
        <v>-97772.91798</v>
      </c>
      <c r="H30" s="64">
        <f t="shared" si="17"/>
        <v>79851.16523</v>
      </c>
    </row>
    <row r="31" ht="15.75" customHeight="1">
      <c r="A31" s="63" t="s">
        <v>46</v>
      </c>
      <c r="C31" s="68">
        <f t="shared" ref="C31:H31" si="18">IF(C26&lt;0,1,IF(B31&lt;1,0,ABS(B26)/(ABS(B26)+C26)))</f>
        <v>1</v>
      </c>
      <c r="D31" s="68">
        <f t="shared" si="18"/>
        <v>1</v>
      </c>
      <c r="E31" s="68">
        <f t="shared" si="18"/>
        <v>1</v>
      </c>
      <c r="F31" s="68">
        <f t="shared" si="18"/>
        <v>1</v>
      </c>
      <c r="G31" s="68">
        <f t="shared" si="18"/>
        <v>0.5416666667</v>
      </c>
      <c r="H31" s="68">
        <f t="shared" si="18"/>
        <v>0</v>
      </c>
    </row>
    <row r="32" ht="15.75" customHeight="1">
      <c r="A32" s="67" t="s">
        <v>47</v>
      </c>
      <c r="B32" s="69"/>
      <c r="C32" s="69">
        <f t="shared" ref="C32:H32" si="19">IF(C30&lt;0,1,IF(B32&lt;1,0,ABS(B30)/(ABS(B30)+C30)))</f>
        <v>1</v>
      </c>
      <c r="D32" s="69">
        <f t="shared" si="19"/>
        <v>1</v>
      </c>
      <c r="E32" s="69">
        <f t="shared" si="19"/>
        <v>1</v>
      </c>
      <c r="F32" s="69">
        <f t="shared" si="19"/>
        <v>1</v>
      </c>
      <c r="G32" s="69">
        <f t="shared" si="19"/>
        <v>1</v>
      </c>
      <c r="H32" s="68">
        <f t="shared" si="19"/>
        <v>0.550448544</v>
      </c>
      <c r="J32" s="69"/>
    </row>
    <row r="33" ht="15.75" customHeight="1">
      <c r="A33" s="21" t="str">
        <f>IF('Учебный кейс 4'!DPP="не окупается","Не окупается","DPP"&amp;" "&amp;IF('Учебный кейс 4'!DPP="&gt;10","&gt;10",ROUND('Учебный кейс 4'!DPP,2))&amp;" (год)")</f>
        <v>DPP 5,55 (год)</v>
      </c>
      <c r="H33" s="68">
        <v>0.6293488612207259</v>
      </c>
      <c r="J33" s="69"/>
    </row>
    <row r="34" ht="15.75" customHeight="1">
      <c r="A34" s="21"/>
    </row>
    <row r="35" ht="15.75" customHeight="1">
      <c r="A35" s="21"/>
    </row>
    <row r="36" ht="45.0" customHeight="1">
      <c r="A36" s="21"/>
    </row>
    <row r="37" ht="15.75" customHeight="1">
      <c r="A37" s="21"/>
    </row>
    <row r="38" ht="15.75" customHeight="1">
      <c r="A38" s="21"/>
    </row>
    <row r="39" ht="15.75" customHeight="1">
      <c r="A39" s="21"/>
    </row>
    <row r="40" ht="15.75" customHeight="1">
      <c r="A40" s="21"/>
    </row>
    <row r="41" ht="15.75" customHeight="1">
      <c r="A41" s="21"/>
    </row>
    <row r="42" ht="15.75" customHeight="1">
      <c r="A42" s="21"/>
    </row>
    <row r="43" ht="15.75" customHeight="1">
      <c r="A43" s="21"/>
    </row>
    <row r="44" ht="15.75" customHeight="1">
      <c r="A44" s="21"/>
    </row>
    <row r="45" ht="15.75" customHeight="1">
      <c r="A45" s="21"/>
    </row>
    <row r="46" ht="15.0" customHeight="1">
      <c r="A46" s="21"/>
    </row>
    <row r="47" ht="15.75" customHeight="1">
      <c r="A47" s="21"/>
    </row>
    <row r="48" ht="15.0" customHeight="1">
      <c r="A48" s="21"/>
    </row>
    <row r="49" ht="15.0" customHeight="1">
      <c r="A49" s="21"/>
    </row>
    <row r="50" ht="15.0" customHeight="1">
      <c r="A50" s="21"/>
    </row>
    <row r="51" ht="15.75" customHeight="1">
      <c r="A51" s="21"/>
    </row>
    <row r="52" ht="15.75" customHeight="1">
      <c r="A52" s="21"/>
    </row>
    <row r="53" ht="15.75" customHeight="1">
      <c r="A53" s="21"/>
    </row>
    <row r="54" ht="15.0" customHeight="1">
      <c r="A54" s="21"/>
    </row>
    <row r="55" ht="15.0" customHeight="1">
      <c r="A55" s="21"/>
    </row>
    <row r="56" ht="15.0" customHeight="1">
      <c r="A56" s="21"/>
    </row>
    <row r="57" ht="15.0" customHeight="1">
      <c r="A57" s="21"/>
    </row>
    <row r="58" ht="15.0" customHeight="1">
      <c r="A58" s="21"/>
    </row>
    <row r="59" ht="15.0" customHeight="1">
      <c r="A59" s="21"/>
    </row>
    <row r="60" ht="15.75" customHeight="1">
      <c r="A60" s="21"/>
    </row>
    <row r="61" ht="15.75" customHeight="1">
      <c r="A61" s="21"/>
    </row>
    <row r="62" ht="15.75" customHeight="1">
      <c r="A62" s="21"/>
    </row>
    <row r="63" ht="15.75" customHeight="1">
      <c r="A63" s="21"/>
    </row>
    <row r="64" ht="15.75" customHeight="1">
      <c r="A64" s="21"/>
    </row>
    <row r="65" ht="15.75" customHeight="1">
      <c r="A65" s="21"/>
    </row>
    <row r="66" ht="15.75" customHeight="1">
      <c r="A66" s="21"/>
    </row>
    <row r="67" ht="15.75" customHeight="1">
      <c r="A67" s="21"/>
    </row>
    <row r="68" ht="15.75" customHeight="1">
      <c r="A68" s="21"/>
    </row>
    <row r="69" ht="15.75" customHeight="1">
      <c r="A69" s="21"/>
    </row>
    <row r="70" ht="15.75" customHeight="1">
      <c r="A70" s="21"/>
    </row>
    <row r="71" ht="15.75" customHeight="1">
      <c r="A71" s="21"/>
    </row>
    <row r="72" ht="15.75" customHeight="1">
      <c r="A72" s="21"/>
    </row>
    <row r="73" ht="15.75" customHeight="1">
      <c r="A73" s="21"/>
    </row>
    <row r="74" ht="15.75" customHeight="1">
      <c r="A74" s="21"/>
    </row>
    <row r="75" ht="15.75" customHeight="1">
      <c r="A75" s="21"/>
    </row>
    <row r="76" ht="15.75" customHeight="1">
      <c r="A76" s="21"/>
    </row>
    <row r="77" ht="15.75" customHeight="1">
      <c r="A77" s="21"/>
    </row>
    <row r="78" ht="15.75" customHeight="1">
      <c r="A78" s="21"/>
    </row>
    <row r="79" ht="15.75" customHeight="1">
      <c r="A79" s="21"/>
    </row>
    <row r="80" ht="15.75" customHeight="1">
      <c r="A80" s="21"/>
    </row>
    <row r="81" ht="15.75" customHeight="1">
      <c r="A81" s="21"/>
    </row>
    <row r="82" ht="15.75" customHeight="1">
      <c r="A82" s="21"/>
    </row>
    <row r="83" ht="15.75" customHeight="1">
      <c r="A83" s="21"/>
    </row>
    <row r="84" ht="15.75" customHeight="1">
      <c r="A84" s="21"/>
    </row>
    <row r="85" ht="15.75" customHeight="1">
      <c r="A85" s="21"/>
    </row>
    <row r="86" ht="15.75" customHeight="1">
      <c r="A86" s="21"/>
    </row>
    <row r="87" ht="15.75" customHeight="1">
      <c r="A87" s="21"/>
    </row>
    <row r="88" ht="15.75" customHeight="1">
      <c r="A88" s="21"/>
    </row>
    <row r="89" ht="15.75" customHeight="1">
      <c r="A89" s="21"/>
    </row>
    <row r="90" ht="15.75" customHeight="1">
      <c r="A90" s="21"/>
    </row>
    <row r="91" ht="15.75" customHeight="1">
      <c r="A91" s="21"/>
    </row>
    <row r="92" ht="15.75" customHeight="1">
      <c r="A92" s="21"/>
    </row>
    <row r="93" ht="15.75" customHeight="1">
      <c r="A93" s="21"/>
    </row>
    <row r="94" ht="15.75" customHeight="1">
      <c r="A94" s="21"/>
    </row>
    <row r="95" ht="15.75" customHeight="1">
      <c r="A95" s="21"/>
    </row>
    <row r="96" ht="15.75" customHeight="1">
      <c r="A96" s="21"/>
    </row>
    <row r="97" ht="15.75" customHeight="1">
      <c r="A97" s="21"/>
    </row>
    <row r="98" ht="15.75" customHeight="1">
      <c r="A98" s="21"/>
    </row>
    <row r="99" ht="15.75" customHeight="1">
      <c r="A99" s="21"/>
    </row>
    <row r="100" ht="15.75" customHeight="1">
      <c r="A100" s="21"/>
    </row>
    <row r="101" ht="15.75" customHeight="1">
      <c r="A101" s="21"/>
    </row>
    <row r="102" ht="15.75" customHeight="1">
      <c r="A102" s="21"/>
    </row>
    <row r="103" ht="15.75" customHeight="1">
      <c r="A103" s="21"/>
    </row>
    <row r="104" ht="15.75" customHeight="1">
      <c r="A104" s="21"/>
    </row>
    <row r="105" ht="15.75" customHeight="1">
      <c r="A105" s="21"/>
    </row>
    <row r="106" ht="15.75" customHeight="1">
      <c r="A106" s="21"/>
    </row>
    <row r="107" ht="15.75" customHeight="1">
      <c r="A107" s="21"/>
    </row>
    <row r="108" ht="15.75" customHeight="1">
      <c r="A108" s="21"/>
    </row>
    <row r="109" ht="15.75" customHeight="1">
      <c r="A109" s="21"/>
    </row>
    <row r="110" ht="15.75" customHeight="1">
      <c r="A110" s="21"/>
    </row>
    <row r="111" ht="15.75" customHeight="1">
      <c r="A111" s="21"/>
    </row>
    <row r="112" ht="15.75" customHeight="1">
      <c r="A112" s="21"/>
    </row>
    <row r="113" ht="15.75" customHeight="1">
      <c r="A113" s="21"/>
    </row>
    <row r="114" ht="15.75" customHeight="1">
      <c r="A114" s="21"/>
    </row>
    <row r="115" ht="15.75" customHeight="1">
      <c r="A115" s="21"/>
    </row>
    <row r="116" ht="15.75" customHeight="1">
      <c r="A116" s="21"/>
    </row>
    <row r="117" ht="15.75" customHeight="1">
      <c r="A117" s="21"/>
    </row>
    <row r="118" ht="15.75" customHeight="1">
      <c r="A118" s="21"/>
    </row>
    <row r="119" ht="15.75" customHeight="1">
      <c r="A119" s="21"/>
    </row>
    <row r="120" ht="15.75" customHeight="1">
      <c r="A120" s="21"/>
    </row>
    <row r="121" ht="15.75" customHeight="1">
      <c r="A121" s="21"/>
    </row>
    <row r="122" ht="15.75" customHeight="1">
      <c r="A122" s="21"/>
    </row>
    <row r="123" ht="15.75" customHeight="1">
      <c r="A123" s="21"/>
    </row>
    <row r="124" ht="15.75" customHeight="1">
      <c r="A124" s="21"/>
    </row>
    <row r="125" ht="15.75" customHeight="1">
      <c r="A125" s="21"/>
    </row>
    <row r="126" ht="15.75" customHeight="1">
      <c r="A126" s="21"/>
    </row>
    <row r="127" ht="15.75" customHeight="1">
      <c r="A127" s="21"/>
    </row>
    <row r="128" ht="15.75" customHeight="1">
      <c r="A128" s="21"/>
    </row>
    <row r="129" ht="15.75" customHeight="1">
      <c r="A129" s="21"/>
    </row>
    <row r="130" ht="15.75" customHeight="1">
      <c r="A130" s="21"/>
    </row>
    <row r="131" ht="15.75" customHeight="1">
      <c r="A131" s="21"/>
    </row>
    <row r="132" ht="15.75" customHeight="1">
      <c r="A132" s="21"/>
    </row>
    <row r="133" ht="15.75" customHeight="1">
      <c r="A133" s="21"/>
    </row>
    <row r="134" ht="15.75" customHeight="1">
      <c r="A134" s="21"/>
    </row>
    <row r="135" ht="15.75" customHeight="1">
      <c r="A135" s="21"/>
    </row>
    <row r="136" ht="15.75" customHeight="1">
      <c r="A136" s="21"/>
    </row>
    <row r="137" ht="15.75" customHeight="1">
      <c r="A137" s="21"/>
    </row>
    <row r="138" ht="15.75" customHeight="1">
      <c r="A138" s="21"/>
    </row>
    <row r="139" ht="15.75" customHeight="1">
      <c r="A139" s="21"/>
    </row>
    <row r="140" ht="15.75" customHeight="1">
      <c r="A140" s="21"/>
    </row>
    <row r="141" ht="15.75" customHeight="1">
      <c r="A141" s="21"/>
    </row>
    <row r="142" ht="15.75" customHeight="1">
      <c r="A142" s="21"/>
    </row>
    <row r="143" ht="15.75" customHeight="1">
      <c r="A143" s="21"/>
    </row>
    <row r="144" ht="15.75" customHeight="1">
      <c r="A144" s="21"/>
    </row>
    <row r="145" ht="15.75" customHeight="1">
      <c r="A145" s="21"/>
    </row>
    <row r="146" ht="15.75" customHeight="1">
      <c r="A146" s="21"/>
    </row>
    <row r="147" ht="15.75" customHeight="1">
      <c r="A147" s="21"/>
    </row>
    <row r="148" ht="15.75" customHeight="1">
      <c r="A148" s="21"/>
    </row>
    <row r="149" ht="15.75" customHeight="1">
      <c r="A149" s="21"/>
    </row>
    <row r="150" ht="15.75" customHeight="1">
      <c r="A150" s="21"/>
    </row>
    <row r="151" ht="15.75" customHeight="1">
      <c r="A151" s="21"/>
    </row>
    <row r="152" ht="15.75" customHeight="1">
      <c r="A152" s="21"/>
    </row>
    <row r="153" ht="15.75" customHeight="1">
      <c r="A153" s="21"/>
    </row>
    <row r="154" ht="15.75" customHeight="1">
      <c r="A154" s="21"/>
    </row>
    <row r="155" ht="15.75" customHeight="1">
      <c r="A155" s="21"/>
    </row>
    <row r="156" ht="15.75" customHeight="1">
      <c r="A156" s="21"/>
    </row>
    <row r="157" ht="15.75" customHeight="1">
      <c r="A157" s="21"/>
    </row>
    <row r="158" ht="15.75" customHeight="1">
      <c r="A158" s="21"/>
    </row>
    <row r="159" ht="15.75" customHeight="1">
      <c r="A159" s="21"/>
    </row>
    <row r="160" ht="15.75" customHeight="1">
      <c r="A160" s="21"/>
    </row>
    <row r="161" ht="15.75" customHeight="1">
      <c r="A161" s="21"/>
    </row>
    <row r="162" ht="15.75" customHeight="1">
      <c r="A162" s="21"/>
    </row>
    <row r="163" ht="15.75" customHeight="1">
      <c r="A163" s="21"/>
    </row>
    <row r="164" ht="15.75" customHeight="1">
      <c r="A164" s="21"/>
    </row>
    <row r="165" ht="15.75" customHeight="1">
      <c r="A165" s="21"/>
    </row>
    <row r="166" ht="15.75" customHeight="1">
      <c r="A166" s="21"/>
    </row>
    <row r="167" ht="15.75" customHeight="1">
      <c r="A167" s="21"/>
    </row>
    <row r="168" ht="15.75" customHeight="1">
      <c r="A168" s="21"/>
    </row>
    <row r="169" ht="15.75" customHeight="1">
      <c r="A169" s="21"/>
    </row>
    <row r="170" ht="15.75" customHeight="1">
      <c r="A170" s="21"/>
    </row>
    <row r="171" ht="15.75" customHeight="1">
      <c r="A171" s="21"/>
    </row>
    <row r="172" ht="15.75" customHeight="1">
      <c r="A172" s="21"/>
    </row>
    <row r="173" ht="15.75" customHeight="1">
      <c r="A173" s="21"/>
    </row>
    <row r="174" ht="15.75" customHeight="1">
      <c r="A174" s="21"/>
    </row>
    <row r="175" ht="15.75" customHeight="1">
      <c r="A175" s="21"/>
    </row>
    <row r="176" ht="15.75" customHeight="1">
      <c r="A176" s="21"/>
    </row>
    <row r="177" ht="15.75" customHeight="1">
      <c r="A177" s="21"/>
    </row>
    <row r="178" ht="15.75" customHeight="1">
      <c r="A178" s="21"/>
    </row>
    <row r="179" ht="15.75" customHeight="1">
      <c r="A179" s="21"/>
    </row>
    <row r="180" ht="15.75" customHeight="1">
      <c r="A180" s="21"/>
    </row>
    <row r="181" ht="15.75" customHeight="1">
      <c r="A181" s="21"/>
    </row>
    <row r="182" ht="15.75" customHeight="1">
      <c r="A182" s="21"/>
    </row>
    <row r="183" ht="15.75" customHeight="1">
      <c r="A183" s="21"/>
    </row>
    <row r="184" ht="15.75" customHeight="1">
      <c r="A184" s="21"/>
    </row>
    <row r="185" ht="15.75" customHeight="1">
      <c r="A185" s="21"/>
    </row>
    <row r="186" ht="15.75" customHeight="1">
      <c r="A186" s="21"/>
    </row>
    <row r="187" ht="15.75" customHeight="1">
      <c r="A187" s="21"/>
    </row>
    <row r="188" ht="15.75" customHeight="1">
      <c r="A188" s="21"/>
    </row>
    <row r="189" ht="15.75" customHeight="1">
      <c r="A189" s="21"/>
    </row>
    <row r="190" ht="15.75" customHeight="1">
      <c r="A190" s="21"/>
    </row>
    <row r="191" ht="15.75" customHeight="1">
      <c r="A191" s="21"/>
    </row>
    <row r="192" ht="15.75" customHeight="1">
      <c r="A192" s="21"/>
    </row>
    <row r="193" ht="15.75" customHeight="1">
      <c r="A193" s="21"/>
    </row>
    <row r="194" ht="15.75" customHeight="1">
      <c r="A194" s="21"/>
    </row>
    <row r="195" ht="15.75" customHeight="1">
      <c r="A195" s="21"/>
    </row>
    <row r="196" ht="15.75" customHeight="1">
      <c r="A196" s="21"/>
    </row>
    <row r="197" ht="15.75" customHeight="1">
      <c r="A197" s="21"/>
    </row>
    <row r="198" ht="15.75" customHeight="1">
      <c r="A198" s="21"/>
    </row>
    <row r="199" ht="15.75" customHeight="1">
      <c r="A199" s="21"/>
    </row>
    <row r="200" ht="15.75" customHeight="1">
      <c r="A200" s="21"/>
    </row>
    <row r="201" ht="15.75" customHeight="1">
      <c r="A201" s="21"/>
    </row>
    <row r="202" ht="15.75" customHeight="1">
      <c r="A202" s="21"/>
    </row>
    <row r="203" ht="15.75" customHeight="1">
      <c r="A203" s="21"/>
    </row>
    <row r="204" ht="15.75" customHeight="1">
      <c r="A204" s="21"/>
    </row>
    <row r="205" ht="15.75" customHeight="1">
      <c r="A205" s="21"/>
    </row>
    <row r="206" ht="15.75" customHeight="1">
      <c r="A206" s="21"/>
    </row>
    <row r="207" ht="15.75" customHeight="1">
      <c r="A207" s="21"/>
    </row>
    <row r="208" ht="15.75" customHeight="1">
      <c r="A208" s="21"/>
    </row>
    <row r="209" ht="15.75" customHeight="1">
      <c r="A209" s="21"/>
    </row>
    <row r="210" ht="15.75" customHeight="1">
      <c r="A210" s="21"/>
    </row>
    <row r="211" ht="15.75" customHeight="1">
      <c r="A211" s="21"/>
    </row>
    <row r="212" ht="15.75" customHeight="1">
      <c r="A212" s="21"/>
    </row>
    <row r="213" ht="15.75" customHeight="1">
      <c r="A213" s="21"/>
    </row>
    <row r="214" ht="15.75" customHeight="1">
      <c r="A214" s="21"/>
    </row>
    <row r="215" ht="15.75" customHeight="1">
      <c r="A215" s="21"/>
    </row>
    <row r="216" ht="15.75" customHeight="1">
      <c r="A216" s="21"/>
    </row>
    <row r="217" ht="15.75" customHeight="1">
      <c r="A217" s="21"/>
    </row>
    <row r="218" ht="15.75" customHeight="1">
      <c r="A218" s="21"/>
    </row>
    <row r="219" ht="15.75" customHeight="1">
      <c r="A219" s="21"/>
    </row>
    <row r="220" ht="15.75" customHeight="1">
      <c r="A220" s="21"/>
    </row>
    <row r="221" ht="15.75" customHeight="1">
      <c r="A221" s="21"/>
    </row>
    <row r="222" ht="15.75" customHeight="1">
      <c r="A222" s="21"/>
    </row>
    <row r="223" ht="15.75" customHeight="1">
      <c r="A223" s="21"/>
    </row>
    <row r="224" ht="15.75" customHeight="1">
      <c r="A224" s="21"/>
    </row>
    <row r="225" ht="15.75" customHeight="1">
      <c r="A225" s="21"/>
    </row>
    <row r="226" ht="15.75" customHeight="1">
      <c r="A226" s="21"/>
    </row>
    <row r="227" ht="15.75" customHeight="1">
      <c r="A227" s="21"/>
    </row>
    <row r="228" ht="15.75" customHeight="1">
      <c r="A228" s="21"/>
    </row>
    <row r="229" ht="15.75" customHeight="1">
      <c r="A229" s="21"/>
    </row>
    <row r="230" ht="15.75" customHeight="1">
      <c r="A230" s="21"/>
    </row>
    <row r="231" ht="15.75" customHeight="1">
      <c r="A231" s="21"/>
    </row>
    <row r="232" ht="15.75" customHeight="1">
      <c r="A232" s="21"/>
    </row>
    <row r="233" ht="15.75" customHeight="1">
      <c r="A233" s="21"/>
    </row>
    <row r="234" ht="15.75" customHeight="1">
      <c r="A234" s="21"/>
    </row>
    <row r="235" ht="15.75" customHeight="1">
      <c r="A235" s="21"/>
    </row>
    <row r="236" ht="15.75" customHeight="1">
      <c r="A236" s="21"/>
    </row>
    <row r="237" ht="15.75" customHeight="1">
      <c r="A237" s="21"/>
    </row>
    <row r="238" ht="15.75" customHeight="1">
      <c r="A238" s="21"/>
    </row>
    <row r="239" ht="15.75" customHeight="1">
      <c r="A239" s="21"/>
    </row>
    <row r="240" ht="15.75" customHeight="1">
      <c r="A240" s="21"/>
    </row>
    <row r="241" ht="15.75" customHeight="1">
      <c r="A241" s="21"/>
    </row>
    <row r="242" ht="15.75" customHeight="1">
      <c r="A242" s="21"/>
    </row>
    <row r="243" ht="15.75" customHeight="1">
      <c r="A243" s="21"/>
    </row>
    <row r="244" ht="15.75" customHeight="1">
      <c r="A244" s="21"/>
    </row>
    <row r="245" ht="15.75" customHeight="1">
      <c r="A245" s="21"/>
    </row>
    <row r="246" ht="15.75" customHeight="1">
      <c r="A246" s="21"/>
    </row>
    <row r="247" ht="15.75" customHeight="1">
      <c r="A247" s="21"/>
    </row>
    <row r="248" ht="15.75" customHeight="1">
      <c r="A248" s="21"/>
    </row>
    <row r="249" ht="15.75" customHeight="1">
      <c r="A249" s="21"/>
    </row>
    <row r="250" ht="15.75" customHeight="1">
      <c r="A250" s="21"/>
    </row>
    <row r="251" ht="15.75" customHeight="1">
      <c r="A251" s="21"/>
    </row>
    <row r="252" ht="15.75" customHeight="1">
      <c r="A252" s="21"/>
    </row>
    <row r="253" ht="15.75" customHeight="1">
      <c r="A253" s="21"/>
    </row>
    <row r="254" ht="15.75" customHeight="1">
      <c r="A254" s="21"/>
    </row>
    <row r="255" ht="15.75" customHeight="1">
      <c r="A255" s="21"/>
    </row>
    <row r="256" ht="15.75" customHeight="1">
      <c r="A256" s="21"/>
    </row>
    <row r="257" ht="15.75" customHeight="1">
      <c r="A257" s="21"/>
    </row>
    <row r="258" ht="15.75" customHeight="1">
      <c r="A258" s="21"/>
    </row>
    <row r="259" ht="15.75" customHeight="1">
      <c r="A259" s="21"/>
    </row>
    <row r="260" ht="15.75" customHeight="1">
      <c r="A260" s="21"/>
    </row>
    <row r="261" ht="15.75" customHeight="1">
      <c r="A261" s="21"/>
    </row>
    <row r="262" ht="15.75" customHeight="1">
      <c r="A262" s="21"/>
    </row>
    <row r="263" ht="15.75" customHeight="1">
      <c r="A263" s="21"/>
    </row>
    <row r="264" ht="15.75" customHeight="1">
      <c r="A264" s="21"/>
    </row>
    <row r="265" ht="15.75" customHeight="1">
      <c r="A265" s="21"/>
    </row>
    <row r="266" ht="15.75" customHeight="1">
      <c r="A266" s="21"/>
    </row>
    <row r="267" ht="15.75" customHeight="1">
      <c r="A267" s="21"/>
    </row>
    <row r="268" ht="15.75" customHeight="1">
      <c r="A268" s="21"/>
    </row>
    <row r="269" ht="15.75" customHeight="1">
      <c r="A269" s="21"/>
    </row>
    <row r="270" ht="15.75" customHeight="1">
      <c r="A270" s="21"/>
    </row>
    <row r="271" ht="15.75" customHeight="1">
      <c r="A271" s="21"/>
    </row>
    <row r="272" ht="15.75" customHeight="1">
      <c r="A272" s="21"/>
    </row>
    <row r="273" ht="15.75" customHeight="1">
      <c r="A273" s="21"/>
    </row>
    <row r="274" ht="15.75" customHeight="1">
      <c r="A274" s="21"/>
    </row>
    <row r="275" ht="15.75" customHeight="1">
      <c r="A275" s="21"/>
    </row>
    <row r="276" ht="15.75" customHeight="1">
      <c r="A276" s="21"/>
    </row>
    <row r="277" ht="15.75" customHeight="1">
      <c r="A277" s="21"/>
    </row>
    <row r="278" ht="15.75" customHeight="1">
      <c r="A278" s="21"/>
    </row>
    <row r="279" ht="15.75" customHeight="1">
      <c r="A279" s="21"/>
    </row>
    <row r="280" ht="15.75" customHeight="1">
      <c r="A280" s="21"/>
    </row>
    <row r="281" ht="15.75" customHeight="1">
      <c r="A281" s="21"/>
    </row>
    <row r="282" ht="15.75" customHeight="1">
      <c r="A282" s="21"/>
    </row>
    <row r="283" ht="15.75" customHeight="1">
      <c r="A283" s="21"/>
    </row>
    <row r="284" ht="15.75" customHeight="1">
      <c r="A284" s="21"/>
    </row>
    <row r="285" ht="15.75" customHeight="1">
      <c r="A285" s="21"/>
    </row>
    <row r="286" ht="15.75" customHeight="1">
      <c r="A286" s="21"/>
    </row>
    <row r="287" ht="15.75" customHeight="1">
      <c r="A287" s="21"/>
    </row>
    <row r="288" ht="15.75" customHeight="1">
      <c r="A288" s="21"/>
    </row>
    <row r="289" ht="15.75" customHeight="1">
      <c r="A289" s="21"/>
    </row>
    <row r="290" ht="15.75" customHeight="1">
      <c r="A290" s="21"/>
    </row>
    <row r="291" ht="15.75" customHeight="1">
      <c r="A291" s="21"/>
    </row>
    <row r="292" ht="15.75" customHeight="1">
      <c r="A292" s="21"/>
    </row>
    <row r="293" ht="15.75" customHeight="1">
      <c r="A293" s="21"/>
    </row>
    <row r="294" ht="15.75" customHeight="1">
      <c r="A294" s="21"/>
    </row>
    <row r="295" ht="15.75" customHeight="1">
      <c r="A295" s="21"/>
    </row>
    <row r="296" ht="15.75" customHeight="1">
      <c r="A296" s="21"/>
    </row>
    <row r="297" ht="15.75" customHeight="1">
      <c r="A297" s="21"/>
    </row>
    <row r="298" ht="15.75" customHeight="1">
      <c r="A298" s="21"/>
    </row>
    <row r="299" ht="15.75" customHeight="1">
      <c r="A299" s="21"/>
    </row>
    <row r="300" ht="15.75" customHeight="1">
      <c r="A300" s="21"/>
    </row>
    <row r="301" ht="15.75" customHeight="1">
      <c r="A301" s="21"/>
    </row>
    <row r="302" ht="15.75" customHeight="1">
      <c r="A302" s="21"/>
    </row>
    <row r="303" ht="15.75" customHeight="1">
      <c r="A303" s="21"/>
    </row>
    <row r="304" ht="15.75" customHeight="1">
      <c r="A304" s="21"/>
    </row>
    <row r="305" ht="15.75" customHeight="1">
      <c r="A305" s="21"/>
    </row>
    <row r="306" ht="15.75" customHeight="1">
      <c r="A306" s="21"/>
    </row>
    <row r="307" ht="15.75" customHeight="1">
      <c r="A307" s="21"/>
    </row>
    <row r="308" ht="15.75" customHeight="1">
      <c r="A308" s="21"/>
    </row>
    <row r="309" ht="15.75" customHeight="1">
      <c r="A309" s="21"/>
    </row>
    <row r="310" ht="15.75" customHeight="1">
      <c r="A310" s="21"/>
    </row>
    <row r="311" ht="15.75" customHeight="1">
      <c r="A311" s="21"/>
    </row>
    <row r="312" ht="15.75" customHeight="1">
      <c r="A312" s="21"/>
    </row>
    <row r="313" ht="15.75" customHeight="1">
      <c r="A313" s="21"/>
    </row>
    <row r="314" ht="15.75" customHeight="1">
      <c r="A314" s="21"/>
    </row>
    <row r="315" ht="15.75" customHeight="1">
      <c r="A315" s="21"/>
    </row>
    <row r="316" ht="15.75" customHeight="1">
      <c r="A316" s="21"/>
    </row>
    <row r="317" ht="15.75" customHeight="1">
      <c r="A317" s="21"/>
    </row>
    <row r="318" ht="15.75" customHeight="1">
      <c r="A318" s="21"/>
    </row>
    <row r="319" ht="15.75" customHeight="1">
      <c r="A319" s="21"/>
    </row>
    <row r="320" ht="15.75" customHeight="1">
      <c r="A320" s="21"/>
    </row>
    <row r="321" ht="15.75" customHeight="1">
      <c r="A321" s="21"/>
    </row>
    <row r="322" ht="15.75" customHeight="1">
      <c r="A322" s="21"/>
    </row>
    <row r="323" ht="15.75" customHeight="1">
      <c r="A323" s="21"/>
    </row>
    <row r="324" ht="15.75" customHeight="1">
      <c r="A324" s="21"/>
    </row>
    <row r="325" ht="15.75" customHeight="1">
      <c r="A325" s="21"/>
    </row>
    <row r="326" ht="15.75" customHeight="1">
      <c r="A326" s="21"/>
    </row>
    <row r="327" ht="15.75" customHeight="1">
      <c r="A327" s="21"/>
    </row>
    <row r="328" ht="15.75" customHeight="1">
      <c r="A328" s="21"/>
    </row>
    <row r="329" ht="15.75" customHeight="1">
      <c r="A329" s="21"/>
    </row>
    <row r="330" ht="15.75" customHeight="1">
      <c r="A330" s="21"/>
    </row>
    <row r="331" ht="15.75" customHeight="1">
      <c r="A331" s="21"/>
    </row>
    <row r="332" ht="15.75" customHeight="1">
      <c r="A332" s="21"/>
    </row>
    <row r="333" ht="15.75" customHeight="1">
      <c r="A333" s="21"/>
    </row>
    <row r="334" ht="15.75" customHeight="1">
      <c r="A334" s="21"/>
    </row>
    <row r="335" ht="15.75" customHeight="1">
      <c r="A335" s="21"/>
    </row>
    <row r="336" ht="15.75" customHeight="1">
      <c r="A336" s="21"/>
    </row>
    <row r="337" ht="15.75" customHeight="1">
      <c r="A337" s="21"/>
    </row>
    <row r="338" ht="15.75" customHeight="1">
      <c r="A338" s="21"/>
    </row>
    <row r="339" ht="15.75" customHeight="1">
      <c r="A339" s="21"/>
    </row>
    <row r="340" ht="15.75" customHeight="1">
      <c r="A340" s="21"/>
    </row>
    <row r="341" ht="15.75" customHeight="1">
      <c r="A341" s="21"/>
    </row>
    <row r="342" ht="15.75" customHeight="1">
      <c r="A342" s="21"/>
    </row>
    <row r="343" ht="15.75" customHeight="1">
      <c r="A343" s="21"/>
    </row>
    <row r="344" ht="15.75" customHeight="1">
      <c r="A344" s="21"/>
    </row>
    <row r="345" ht="15.75" customHeight="1">
      <c r="A345" s="21"/>
    </row>
    <row r="346" ht="15.75" customHeight="1">
      <c r="A346" s="21"/>
    </row>
    <row r="347" ht="15.75" customHeight="1">
      <c r="A347" s="21"/>
    </row>
    <row r="348" ht="15.75" customHeight="1">
      <c r="A348" s="21"/>
    </row>
    <row r="349" ht="15.75" customHeight="1">
      <c r="A349" s="21"/>
    </row>
    <row r="350" ht="15.75" customHeight="1">
      <c r="A350" s="21"/>
    </row>
    <row r="351" ht="15.75" customHeight="1">
      <c r="A351" s="21"/>
    </row>
    <row r="352" ht="15.75" customHeight="1">
      <c r="A352" s="21"/>
    </row>
    <row r="353" ht="15.75" customHeight="1">
      <c r="A353" s="21"/>
    </row>
    <row r="354" ht="15.75" customHeight="1">
      <c r="A354" s="21"/>
    </row>
    <row r="355" ht="15.75" customHeight="1">
      <c r="A355" s="21"/>
    </row>
    <row r="356" ht="15.75" customHeight="1">
      <c r="A356" s="21"/>
    </row>
    <row r="357" ht="15.75" customHeight="1">
      <c r="A357" s="21"/>
    </row>
    <row r="358" ht="15.75" customHeight="1">
      <c r="A358" s="21"/>
    </row>
    <row r="359" ht="15.75" customHeight="1">
      <c r="A359" s="21"/>
    </row>
    <row r="360" ht="15.75" customHeight="1">
      <c r="A360" s="21"/>
    </row>
    <row r="361" ht="15.75" customHeight="1">
      <c r="A361" s="21"/>
    </row>
    <row r="362" ht="15.75" customHeight="1">
      <c r="A362" s="21"/>
    </row>
    <row r="363" ht="15.75" customHeight="1">
      <c r="A363" s="21"/>
    </row>
    <row r="364" ht="15.75" customHeight="1">
      <c r="A364" s="21"/>
    </row>
    <row r="365" ht="15.75" customHeight="1">
      <c r="A365" s="21"/>
    </row>
    <row r="366" ht="15.75" customHeight="1">
      <c r="A366" s="21"/>
    </row>
    <row r="367" ht="15.75" customHeight="1">
      <c r="A367" s="21"/>
    </row>
    <row r="368" ht="15.75" customHeight="1">
      <c r="A368" s="21"/>
    </row>
    <row r="369" ht="15.75" customHeight="1">
      <c r="A369" s="21"/>
    </row>
    <row r="370" ht="15.75" customHeight="1">
      <c r="A370" s="21"/>
    </row>
    <row r="371" ht="15.75" customHeight="1">
      <c r="A371" s="21"/>
    </row>
    <row r="372" ht="15.75" customHeight="1">
      <c r="A372" s="21"/>
    </row>
    <row r="373" ht="15.75" customHeight="1">
      <c r="A373" s="21"/>
    </row>
    <row r="374" ht="15.75" customHeight="1">
      <c r="A374" s="21"/>
    </row>
    <row r="375" ht="15.75" customHeight="1">
      <c r="A375" s="21"/>
    </row>
    <row r="376" ht="15.75" customHeight="1">
      <c r="A376" s="21"/>
    </row>
    <row r="377" ht="15.75" customHeight="1">
      <c r="A377" s="21"/>
    </row>
    <row r="378" ht="15.75" customHeight="1">
      <c r="A378" s="21"/>
    </row>
    <row r="379" ht="15.75" customHeight="1">
      <c r="A379" s="21"/>
    </row>
    <row r="380" ht="15.75" customHeight="1">
      <c r="A380" s="21"/>
    </row>
    <row r="381" ht="15.75" customHeight="1">
      <c r="A381" s="21"/>
    </row>
    <row r="382" ht="15.75" customHeight="1">
      <c r="A382" s="21"/>
    </row>
    <row r="383" ht="15.75" customHeight="1">
      <c r="A383" s="21"/>
    </row>
    <row r="384" ht="15.75" customHeight="1">
      <c r="A384" s="21"/>
    </row>
    <row r="385" ht="15.75" customHeight="1">
      <c r="A385" s="21"/>
    </row>
    <row r="386" ht="15.75" customHeight="1">
      <c r="A386" s="21"/>
    </row>
    <row r="387" ht="15.75" customHeight="1">
      <c r="A387" s="21"/>
    </row>
    <row r="388" ht="15.75" customHeight="1">
      <c r="A388" s="21"/>
    </row>
    <row r="389" ht="15.75" customHeight="1">
      <c r="A389" s="21"/>
    </row>
    <row r="390" ht="15.75" customHeight="1">
      <c r="A390" s="21"/>
    </row>
    <row r="391" ht="15.75" customHeight="1">
      <c r="A391" s="21"/>
    </row>
    <row r="392" ht="15.75" customHeight="1">
      <c r="A392" s="21"/>
    </row>
    <row r="393" ht="15.75" customHeight="1">
      <c r="A393" s="21"/>
    </row>
    <row r="394" ht="15.75" customHeight="1">
      <c r="A394" s="21"/>
    </row>
    <row r="395" ht="15.75" customHeight="1">
      <c r="A395" s="21"/>
    </row>
    <row r="396" ht="15.75" customHeight="1">
      <c r="A396" s="21"/>
    </row>
    <row r="397" ht="15.75" customHeight="1">
      <c r="A397" s="21"/>
    </row>
    <row r="398" ht="15.75" customHeight="1">
      <c r="A398" s="21"/>
    </row>
    <row r="399" ht="15.75" customHeight="1">
      <c r="A399" s="21"/>
    </row>
    <row r="400" ht="15.75" customHeight="1">
      <c r="A400" s="21"/>
    </row>
    <row r="401" ht="15.75" customHeight="1">
      <c r="A401" s="21"/>
    </row>
    <row r="402" ht="15.75" customHeight="1">
      <c r="A402" s="21"/>
    </row>
    <row r="403" ht="15.75" customHeight="1">
      <c r="A403" s="21"/>
    </row>
    <row r="404" ht="15.75" customHeight="1">
      <c r="A404" s="21"/>
    </row>
    <row r="405" ht="15.75" customHeight="1">
      <c r="A405" s="21"/>
    </row>
    <row r="406" ht="15.75" customHeight="1">
      <c r="A406" s="21"/>
    </row>
    <row r="407" ht="15.75" customHeight="1">
      <c r="A407" s="21"/>
    </row>
    <row r="408" ht="15.75" customHeight="1">
      <c r="A408" s="21"/>
    </row>
    <row r="409" ht="15.75" customHeight="1">
      <c r="A409" s="21"/>
    </row>
    <row r="410" ht="15.75" customHeight="1">
      <c r="A410" s="21"/>
    </row>
    <row r="411" ht="15.75" customHeight="1">
      <c r="A411" s="21"/>
    </row>
    <row r="412" ht="15.75" customHeight="1">
      <c r="A412" s="21"/>
    </row>
    <row r="413" ht="15.75" customHeight="1">
      <c r="A413" s="21"/>
    </row>
    <row r="414" ht="15.75" customHeight="1">
      <c r="A414" s="21"/>
    </row>
    <row r="415" ht="15.75" customHeight="1">
      <c r="A415" s="21"/>
    </row>
    <row r="416" ht="15.75" customHeight="1">
      <c r="A416" s="21"/>
    </row>
    <row r="417" ht="15.75" customHeight="1">
      <c r="A417" s="21"/>
    </row>
    <row r="418" ht="15.75" customHeight="1">
      <c r="A418" s="21"/>
    </row>
    <row r="419" ht="15.75" customHeight="1">
      <c r="A419" s="21"/>
    </row>
    <row r="420" ht="15.75" customHeight="1">
      <c r="A420" s="21"/>
    </row>
    <row r="421" ht="15.75" customHeight="1">
      <c r="A421" s="21"/>
    </row>
    <row r="422" ht="15.75" customHeight="1">
      <c r="A422" s="21"/>
    </row>
    <row r="423" ht="15.75" customHeight="1">
      <c r="A423" s="21"/>
    </row>
    <row r="424" ht="15.75" customHeight="1">
      <c r="A424" s="21"/>
    </row>
    <row r="425" ht="15.75" customHeight="1">
      <c r="A425" s="21"/>
    </row>
    <row r="426" ht="15.75" customHeight="1">
      <c r="A426" s="21"/>
    </row>
    <row r="427" ht="15.75" customHeight="1">
      <c r="A427" s="21"/>
    </row>
    <row r="428" ht="15.75" customHeight="1">
      <c r="A428" s="21"/>
    </row>
    <row r="429" ht="15.75" customHeight="1">
      <c r="A429" s="21"/>
    </row>
    <row r="430" ht="15.75" customHeight="1">
      <c r="A430" s="21"/>
    </row>
    <row r="431" ht="15.75" customHeight="1">
      <c r="A431" s="21"/>
    </row>
    <row r="432" ht="15.75" customHeight="1">
      <c r="A432" s="21"/>
    </row>
    <row r="433" ht="15.75" customHeight="1">
      <c r="A433" s="21"/>
    </row>
    <row r="434" ht="15.75" customHeight="1">
      <c r="A434" s="21"/>
    </row>
    <row r="435" ht="15.75" customHeight="1">
      <c r="A435" s="21"/>
    </row>
    <row r="436" ht="15.75" customHeight="1">
      <c r="A436" s="21"/>
    </row>
    <row r="437" ht="15.75" customHeight="1">
      <c r="A437" s="21"/>
    </row>
    <row r="438" ht="15.75" customHeight="1">
      <c r="A438" s="21"/>
    </row>
    <row r="439" ht="15.75" customHeight="1">
      <c r="A439" s="21"/>
    </row>
    <row r="440" ht="15.75" customHeight="1">
      <c r="A440" s="21"/>
    </row>
    <row r="441" ht="15.75" customHeight="1">
      <c r="A441" s="21"/>
    </row>
    <row r="442" ht="15.75" customHeight="1">
      <c r="A442" s="21"/>
    </row>
    <row r="443" ht="15.75" customHeight="1">
      <c r="A443" s="21"/>
    </row>
    <row r="444" ht="15.75" customHeight="1">
      <c r="A444" s="21"/>
    </row>
    <row r="445" ht="15.75" customHeight="1">
      <c r="A445" s="21"/>
    </row>
    <row r="446" ht="15.75" customHeight="1">
      <c r="A446" s="21"/>
    </row>
    <row r="447" ht="15.75" customHeight="1">
      <c r="A447" s="21"/>
    </row>
    <row r="448" ht="15.75" customHeight="1">
      <c r="A448" s="21"/>
    </row>
    <row r="449" ht="15.75" customHeight="1">
      <c r="A449" s="21"/>
    </row>
    <row r="450" ht="15.75" customHeight="1">
      <c r="A450" s="21"/>
    </row>
    <row r="451" ht="15.75" customHeight="1">
      <c r="A451" s="21"/>
    </row>
    <row r="452" ht="15.75" customHeight="1">
      <c r="A452" s="21"/>
    </row>
    <row r="453" ht="15.75" customHeight="1">
      <c r="A453" s="21"/>
    </row>
    <row r="454" ht="15.75" customHeight="1">
      <c r="A454" s="21"/>
    </row>
    <row r="455" ht="15.75" customHeight="1">
      <c r="A455" s="21"/>
    </row>
    <row r="456" ht="15.75" customHeight="1">
      <c r="A456" s="21"/>
    </row>
    <row r="457" ht="15.75" customHeight="1">
      <c r="A457" s="21"/>
    </row>
    <row r="458" ht="15.75" customHeight="1">
      <c r="A458" s="21"/>
    </row>
    <row r="459" ht="15.75" customHeight="1">
      <c r="A459" s="21"/>
    </row>
    <row r="460" ht="15.75" customHeight="1">
      <c r="A460" s="21"/>
    </row>
    <row r="461" ht="15.75" customHeight="1">
      <c r="A461" s="21"/>
    </row>
    <row r="462" ht="15.75" customHeight="1">
      <c r="A462" s="21"/>
    </row>
    <row r="463" ht="15.75" customHeight="1">
      <c r="A463" s="21"/>
    </row>
    <row r="464" ht="15.75" customHeight="1">
      <c r="A464" s="21"/>
    </row>
    <row r="465" ht="15.75" customHeight="1">
      <c r="A465" s="21"/>
    </row>
    <row r="466" ht="15.75" customHeight="1">
      <c r="A466" s="21"/>
    </row>
    <row r="467" ht="15.75" customHeight="1">
      <c r="A467" s="21"/>
    </row>
    <row r="468" ht="15.75" customHeight="1">
      <c r="A468" s="21"/>
    </row>
    <row r="469" ht="15.75" customHeight="1">
      <c r="A469" s="21"/>
    </row>
    <row r="470" ht="15.75" customHeight="1">
      <c r="A470" s="21"/>
    </row>
    <row r="471" ht="15.75" customHeight="1">
      <c r="A471" s="21"/>
    </row>
    <row r="472" ht="15.75" customHeight="1">
      <c r="A472" s="21"/>
    </row>
    <row r="473" ht="15.75" customHeight="1">
      <c r="A473" s="21"/>
    </row>
    <row r="474" ht="15.75" customHeight="1">
      <c r="A474" s="21"/>
    </row>
    <row r="475" ht="15.75" customHeight="1">
      <c r="A475" s="21"/>
    </row>
    <row r="476" ht="15.75" customHeight="1">
      <c r="A476" s="21"/>
    </row>
    <row r="477" ht="15.75" customHeight="1">
      <c r="A477" s="21"/>
    </row>
    <row r="478" ht="15.75" customHeight="1">
      <c r="A478" s="21"/>
    </row>
    <row r="479" ht="15.75" customHeight="1">
      <c r="A479" s="21"/>
    </row>
    <row r="480" ht="15.75" customHeight="1">
      <c r="A480" s="21"/>
    </row>
    <row r="481" ht="15.75" customHeight="1">
      <c r="A481" s="21"/>
    </row>
    <row r="482" ht="15.75" customHeight="1">
      <c r="A482" s="21"/>
    </row>
    <row r="483" ht="15.75" customHeight="1">
      <c r="A483" s="21"/>
    </row>
    <row r="484" ht="15.75" customHeight="1">
      <c r="A484" s="21"/>
    </row>
    <row r="485" ht="15.75" customHeight="1">
      <c r="A485" s="21"/>
    </row>
    <row r="486" ht="15.75" customHeight="1">
      <c r="A486" s="21"/>
    </row>
    <row r="487" ht="15.75" customHeight="1">
      <c r="A487" s="21"/>
    </row>
    <row r="488" ht="15.75" customHeight="1">
      <c r="A488" s="21"/>
    </row>
    <row r="489" ht="15.75" customHeight="1">
      <c r="A489" s="21"/>
    </row>
    <row r="490" ht="15.75" customHeight="1">
      <c r="A490" s="21"/>
    </row>
    <row r="491" ht="15.75" customHeight="1">
      <c r="A491" s="21"/>
    </row>
    <row r="492" ht="15.75" customHeight="1">
      <c r="A492" s="21"/>
    </row>
    <row r="493" ht="15.75" customHeight="1">
      <c r="A493" s="21"/>
    </row>
    <row r="494" ht="15.75" customHeight="1">
      <c r="A494" s="21"/>
    </row>
    <row r="495" ht="15.75" customHeight="1">
      <c r="A495" s="21"/>
    </row>
    <row r="496" ht="15.75" customHeight="1">
      <c r="A496" s="21"/>
    </row>
    <row r="497" ht="15.75" customHeight="1">
      <c r="A497" s="21"/>
    </row>
    <row r="498" ht="15.75" customHeight="1">
      <c r="A498" s="21"/>
    </row>
    <row r="499" ht="15.75" customHeight="1">
      <c r="A499" s="21"/>
    </row>
    <row r="500" ht="15.75" customHeight="1">
      <c r="A500" s="21"/>
    </row>
    <row r="501" ht="15.75" customHeight="1">
      <c r="A501" s="21"/>
    </row>
    <row r="502" ht="15.75" customHeight="1">
      <c r="A502" s="21"/>
    </row>
    <row r="503" ht="15.75" customHeight="1">
      <c r="A503" s="21"/>
    </row>
    <row r="504" ht="15.75" customHeight="1">
      <c r="A504" s="21"/>
    </row>
    <row r="505" ht="15.75" customHeight="1">
      <c r="A505" s="21"/>
    </row>
    <row r="506" ht="15.75" customHeight="1">
      <c r="A506" s="21"/>
    </row>
    <row r="507" ht="15.75" customHeight="1">
      <c r="A507" s="21"/>
    </row>
    <row r="508" ht="15.75" customHeight="1">
      <c r="A508" s="21"/>
    </row>
    <row r="509" ht="15.75" customHeight="1">
      <c r="A509" s="21"/>
    </row>
    <row r="510" ht="15.75" customHeight="1">
      <c r="A510" s="21"/>
    </row>
    <row r="511" ht="15.75" customHeight="1">
      <c r="A511" s="21"/>
    </row>
    <row r="512" ht="15.75" customHeight="1">
      <c r="A512" s="21"/>
    </row>
    <row r="513" ht="15.75" customHeight="1">
      <c r="A513" s="21"/>
    </row>
    <row r="514" ht="15.75" customHeight="1">
      <c r="A514" s="21"/>
    </row>
    <row r="515" ht="15.75" customHeight="1">
      <c r="A515" s="21"/>
    </row>
    <row r="516" ht="15.75" customHeight="1">
      <c r="A516" s="21"/>
    </row>
    <row r="517" ht="15.75" customHeight="1">
      <c r="A517" s="21"/>
    </row>
    <row r="518" ht="15.75" customHeight="1">
      <c r="A518" s="21"/>
    </row>
    <row r="519" ht="15.75" customHeight="1">
      <c r="A519" s="21"/>
    </row>
    <row r="520" ht="15.75" customHeight="1">
      <c r="A520" s="21"/>
    </row>
    <row r="521" ht="15.75" customHeight="1">
      <c r="A521" s="21"/>
    </row>
    <row r="522" ht="15.75" customHeight="1">
      <c r="A522" s="21"/>
    </row>
    <row r="523" ht="15.75" customHeight="1">
      <c r="A523" s="21"/>
    </row>
    <row r="524" ht="15.75" customHeight="1">
      <c r="A524" s="21"/>
    </row>
    <row r="525" ht="15.75" customHeight="1">
      <c r="A525" s="21"/>
    </row>
    <row r="526" ht="15.75" customHeight="1">
      <c r="A526" s="21"/>
    </row>
    <row r="527" ht="15.75" customHeight="1">
      <c r="A527" s="21"/>
    </row>
    <row r="528" ht="15.75" customHeight="1">
      <c r="A528" s="21"/>
    </row>
    <row r="529" ht="15.75" customHeight="1">
      <c r="A529" s="21"/>
    </row>
    <row r="530" ht="15.75" customHeight="1">
      <c r="A530" s="21"/>
    </row>
    <row r="531" ht="15.75" customHeight="1">
      <c r="A531" s="21"/>
    </row>
    <row r="532" ht="15.75" customHeight="1">
      <c r="A532" s="21"/>
    </row>
    <row r="533" ht="15.75" customHeight="1">
      <c r="A533" s="21"/>
    </row>
    <row r="534" ht="15.75" customHeight="1">
      <c r="A534" s="21"/>
    </row>
    <row r="535" ht="15.75" customHeight="1">
      <c r="A535" s="21"/>
    </row>
    <row r="536" ht="15.75" customHeight="1">
      <c r="A536" s="21"/>
    </row>
    <row r="537" ht="15.75" customHeight="1">
      <c r="A537" s="21"/>
    </row>
    <row r="538" ht="15.75" customHeight="1">
      <c r="A538" s="21"/>
    </row>
    <row r="539" ht="15.75" customHeight="1">
      <c r="A539" s="21"/>
    </row>
    <row r="540" ht="15.75" customHeight="1">
      <c r="A540" s="21"/>
    </row>
    <row r="541" ht="15.75" customHeight="1">
      <c r="A541" s="21"/>
    </row>
    <row r="542" ht="15.75" customHeight="1">
      <c r="A542" s="21"/>
    </row>
    <row r="543" ht="15.75" customHeight="1">
      <c r="A543" s="21"/>
    </row>
    <row r="544" ht="15.75" customHeight="1">
      <c r="A544" s="21"/>
    </row>
    <row r="545" ht="15.75" customHeight="1">
      <c r="A545" s="21"/>
    </row>
    <row r="546" ht="15.75" customHeight="1">
      <c r="A546" s="21"/>
    </row>
    <row r="547" ht="15.75" customHeight="1">
      <c r="A547" s="21"/>
    </row>
    <row r="548" ht="15.75" customHeight="1">
      <c r="A548" s="21"/>
    </row>
    <row r="549" ht="15.75" customHeight="1">
      <c r="A549" s="21"/>
    </row>
    <row r="550" ht="15.75" customHeight="1">
      <c r="A550" s="21"/>
    </row>
    <row r="551" ht="15.75" customHeight="1">
      <c r="A551" s="21"/>
    </row>
    <row r="552" ht="15.75" customHeight="1">
      <c r="A552" s="21"/>
    </row>
    <row r="553" ht="15.75" customHeight="1">
      <c r="A553" s="21"/>
    </row>
    <row r="554" ht="15.75" customHeight="1">
      <c r="A554" s="21"/>
    </row>
    <row r="555" ht="15.75" customHeight="1">
      <c r="A555" s="21"/>
    </row>
    <row r="556" ht="15.75" customHeight="1">
      <c r="A556" s="21"/>
    </row>
    <row r="557" ht="15.75" customHeight="1">
      <c r="A557" s="21"/>
    </row>
    <row r="558" ht="15.75" customHeight="1">
      <c r="A558" s="21"/>
    </row>
    <row r="559" ht="15.75" customHeight="1">
      <c r="A559" s="21"/>
    </row>
    <row r="560" ht="15.75" customHeight="1">
      <c r="A560" s="21"/>
    </row>
    <row r="561" ht="15.75" customHeight="1">
      <c r="A561" s="21"/>
    </row>
    <row r="562" ht="15.75" customHeight="1">
      <c r="A562" s="21"/>
    </row>
    <row r="563" ht="15.75" customHeight="1">
      <c r="A563" s="21"/>
    </row>
    <row r="564" ht="15.75" customHeight="1">
      <c r="A564" s="21"/>
    </row>
    <row r="565" ht="15.75" customHeight="1">
      <c r="A565" s="21"/>
    </row>
    <row r="566" ht="15.75" customHeight="1">
      <c r="A566" s="21"/>
    </row>
    <row r="567" ht="15.75" customHeight="1">
      <c r="A567" s="21"/>
    </row>
    <row r="568" ht="15.75" customHeight="1">
      <c r="A568" s="21"/>
    </row>
    <row r="569" ht="15.75" customHeight="1">
      <c r="A569" s="21"/>
    </row>
    <row r="570" ht="15.75" customHeight="1">
      <c r="A570" s="21"/>
    </row>
    <row r="571" ht="15.75" customHeight="1">
      <c r="A571" s="21"/>
    </row>
    <row r="572" ht="15.75" customHeight="1">
      <c r="A572" s="21"/>
    </row>
    <row r="573" ht="15.75" customHeight="1">
      <c r="A573" s="21"/>
    </row>
    <row r="574" ht="15.75" customHeight="1">
      <c r="A574" s="21"/>
    </row>
    <row r="575" ht="15.75" customHeight="1">
      <c r="A575" s="21"/>
    </row>
    <row r="576" ht="15.75" customHeight="1">
      <c r="A576" s="21"/>
    </row>
    <row r="577" ht="15.75" customHeight="1">
      <c r="A577" s="21"/>
    </row>
    <row r="578" ht="15.75" customHeight="1">
      <c r="A578" s="21"/>
    </row>
    <row r="579" ht="15.75" customHeight="1">
      <c r="A579" s="21"/>
    </row>
    <row r="580" ht="15.75" customHeight="1">
      <c r="A580" s="21"/>
    </row>
    <row r="581" ht="15.75" customHeight="1">
      <c r="A581" s="21"/>
    </row>
    <row r="582" ht="15.75" customHeight="1">
      <c r="A582" s="21"/>
    </row>
    <row r="583" ht="15.75" customHeight="1">
      <c r="A583" s="21"/>
    </row>
    <row r="584" ht="15.75" customHeight="1">
      <c r="A584" s="21"/>
    </row>
    <row r="585" ht="15.75" customHeight="1">
      <c r="A585" s="21"/>
    </row>
    <row r="586" ht="15.75" customHeight="1">
      <c r="A586" s="21"/>
    </row>
    <row r="587" ht="15.75" customHeight="1">
      <c r="A587" s="21"/>
    </row>
    <row r="588" ht="15.75" customHeight="1">
      <c r="A588" s="21"/>
    </row>
    <row r="589" ht="15.75" customHeight="1">
      <c r="A589" s="21"/>
    </row>
    <row r="590" ht="15.75" customHeight="1">
      <c r="A590" s="21"/>
    </row>
    <row r="591" ht="15.75" customHeight="1">
      <c r="A591" s="21"/>
    </row>
    <row r="592" ht="15.75" customHeight="1">
      <c r="A592" s="21"/>
    </row>
    <row r="593" ht="15.75" customHeight="1">
      <c r="A593" s="21"/>
    </row>
    <row r="594" ht="15.75" customHeight="1">
      <c r="A594" s="21"/>
    </row>
    <row r="595" ht="15.75" customHeight="1">
      <c r="A595" s="21"/>
    </row>
    <row r="596" ht="15.75" customHeight="1">
      <c r="A596" s="21"/>
    </row>
    <row r="597" ht="15.75" customHeight="1">
      <c r="A597" s="21"/>
    </row>
    <row r="598" ht="15.75" customHeight="1">
      <c r="A598" s="21"/>
    </row>
    <row r="599" ht="15.75" customHeight="1">
      <c r="A599" s="21"/>
    </row>
    <row r="600" ht="15.75" customHeight="1">
      <c r="A600" s="21"/>
    </row>
    <row r="601" ht="15.75" customHeight="1">
      <c r="A601" s="21"/>
    </row>
    <row r="602" ht="15.75" customHeight="1">
      <c r="A602" s="21"/>
    </row>
    <row r="603" ht="15.75" customHeight="1">
      <c r="A603" s="21"/>
    </row>
    <row r="604" ht="15.75" customHeight="1">
      <c r="A604" s="21"/>
    </row>
    <row r="605" ht="15.75" customHeight="1">
      <c r="A605" s="21"/>
    </row>
    <row r="606" ht="15.75" customHeight="1">
      <c r="A606" s="21"/>
    </row>
    <row r="607" ht="15.75" customHeight="1">
      <c r="A607" s="21"/>
    </row>
    <row r="608" ht="15.75" customHeight="1">
      <c r="A608" s="21"/>
    </row>
    <row r="609" ht="15.75" customHeight="1">
      <c r="A609" s="21"/>
    </row>
    <row r="610" ht="15.75" customHeight="1">
      <c r="A610" s="21"/>
    </row>
    <row r="611" ht="15.75" customHeight="1">
      <c r="A611" s="21"/>
    </row>
    <row r="612" ht="15.75" customHeight="1">
      <c r="A612" s="21"/>
    </row>
    <row r="613" ht="15.75" customHeight="1">
      <c r="A613" s="21"/>
    </row>
    <row r="614" ht="15.75" customHeight="1">
      <c r="A614" s="21"/>
    </row>
    <row r="615" ht="15.75" customHeight="1">
      <c r="A615" s="21"/>
    </row>
    <row r="616" ht="15.75" customHeight="1">
      <c r="A616" s="21"/>
    </row>
    <row r="617" ht="15.75" customHeight="1">
      <c r="A617" s="21"/>
    </row>
    <row r="618" ht="15.75" customHeight="1">
      <c r="A618" s="21"/>
    </row>
    <row r="619" ht="15.75" customHeight="1">
      <c r="A619" s="21"/>
    </row>
    <row r="620" ht="15.75" customHeight="1">
      <c r="A620" s="21"/>
    </row>
    <row r="621" ht="15.75" customHeight="1">
      <c r="A621" s="21"/>
    </row>
    <row r="622" ht="15.75" customHeight="1">
      <c r="A622" s="21"/>
    </row>
    <row r="623" ht="15.75" customHeight="1">
      <c r="A623" s="21"/>
    </row>
    <row r="624" ht="15.75" customHeight="1">
      <c r="A624" s="21"/>
    </row>
    <row r="625" ht="15.75" customHeight="1">
      <c r="A625" s="21"/>
    </row>
    <row r="626" ht="15.75" customHeight="1">
      <c r="A626" s="21"/>
    </row>
    <row r="627" ht="15.75" customHeight="1">
      <c r="A627" s="21"/>
    </row>
    <row r="628" ht="15.75" customHeight="1">
      <c r="A628" s="21"/>
    </row>
    <row r="629" ht="15.75" customHeight="1">
      <c r="A629" s="21"/>
    </row>
    <row r="630" ht="15.75" customHeight="1">
      <c r="A630" s="21"/>
    </row>
    <row r="631" ht="15.75" customHeight="1">
      <c r="A631" s="21"/>
    </row>
    <row r="632" ht="15.75" customHeight="1">
      <c r="A632" s="21"/>
    </row>
    <row r="633" ht="15.75" customHeight="1">
      <c r="A633" s="21"/>
    </row>
    <row r="634" ht="15.75" customHeight="1">
      <c r="A634" s="21"/>
    </row>
    <row r="635" ht="15.75" customHeight="1">
      <c r="A635" s="21"/>
    </row>
    <row r="636" ht="15.75" customHeight="1">
      <c r="A636" s="21"/>
    </row>
    <row r="637" ht="15.75" customHeight="1">
      <c r="A637" s="21"/>
    </row>
    <row r="638" ht="15.75" customHeight="1">
      <c r="A638" s="21"/>
    </row>
    <row r="639" ht="15.75" customHeight="1">
      <c r="A639" s="21"/>
    </row>
    <row r="640" ht="15.75" customHeight="1">
      <c r="A640" s="21"/>
    </row>
    <row r="641" ht="15.75" customHeight="1">
      <c r="A641" s="21"/>
    </row>
    <row r="642" ht="15.75" customHeight="1">
      <c r="A642" s="21"/>
    </row>
    <row r="643" ht="15.75" customHeight="1">
      <c r="A643" s="21"/>
    </row>
    <row r="644" ht="15.75" customHeight="1">
      <c r="A644" s="21"/>
    </row>
    <row r="645" ht="15.75" customHeight="1">
      <c r="A645" s="21"/>
    </row>
    <row r="646" ht="15.75" customHeight="1">
      <c r="A646" s="21"/>
    </row>
    <row r="647" ht="15.75" customHeight="1">
      <c r="A647" s="21"/>
    </row>
    <row r="648" ht="15.75" customHeight="1">
      <c r="A648" s="21"/>
    </row>
    <row r="649" ht="15.75" customHeight="1">
      <c r="A649" s="21"/>
    </row>
    <row r="650" ht="15.75" customHeight="1">
      <c r="A650" s="21"/>
    </row>
    <row r="651" ht="15.75" customHeight="1">
      <c r="A651" s="21"/>
    </row>
    <row r="652" ht="15.75" customHeight="1">
      <c r="A652" s="21"/>
    </row>
    <row r="653" ht="15.75" customHeight="1">
      <c r="A653" s="21"/>
    </row>
    <row r="654" ht="15.75" customHeight="1">
      <c r="A654" s="21"/>
    </row>
    <row r="655" ht="15.75" customHeight="1">
      <c r="A655" s="21"/>
    </row>
    <row r="656" ht="15.75" customHeight="1">
      <c r="A656" s="21"/>
    </row>
    <row r="657" ht="15.75" customHeight="1">
      <c r="A657" s="21"/>
    </row>
    <row r="658" ht="15.75" customHeight="1">
      <c r="A658" s="21"/>
    </row>
    <row r="659" ht="15.75" customHeight="1">
      <c r="A659" s="21"/>
    </row>
    <row r="660" ht="15.75" customHeight="1">
      <c r="A660" s="21"/>
    </row>
    <row r="661" ht="15.75" customHeight="1">
      <c r="A661" s="21"/>
    </row>
    <row r="662" ht="15.75" customHeight="1">
      <c r="A662" s="21"/>
    </row>
    <row r="663" ht="15.75" customHeight="1">
      <c r="A663" s="21"/>
    </row>
    <row r="664" ht="15.75" customHeight="1">
      <c r="A664" s="21"/>
    </row>
    <row r="665" ht="15.75" customHeight="1">
      <c r="A665" s="21"/>
    </row>
    <row r="666" ht="15.75" customHeight="1">
      <c r="A666" s="21"/>
    </row>
    <row r="667" ht="15.75" customHeight="1">
      <c r="A667" s="21"/>
    </row>
    <row r="668" ht="15.75" customHeight="1">
      <c r="A668" s="21"/>
    </row>
    <row r="669" ht="15.75" customHeight="1">
      <c r="A669" s="21"/>
    </row>
    <row r="670" ht="15.75" customHeight="1">
      <c r="A670" s="21"/>
    </row>
    <row r="671" ht="15.75" customHeight="1">
      <c r="A671" s="21"/>
    </row>
    <row r="672" ht="15.75" customHeight="1">
      <c r="A672" s="21"/>
    </row>
    <row r="673" ht="15.75" customHeight="1">
      <c r="A673" s="21"/>
    </row>
    <row r="674" ht="15.75" customHeight="1">
      <c r="A674" s="21"/>
    </row>
    <row r="675" ht="15.75" customHeight="1">
      <c r="A675" s="21"/>
    </row>
    <row r="676" ht="15.75" customHeight="1">
      <c r="A676" s="21"/>
    </row>
    <row r="677" ht="15.75" customHeight="1">
      <c r="A677" s="21"/>
    </row>
    <row r="678" ht="15.75" customHeight="1">
      <c r="A678" s="21"/>
    </row>
    <row r="679" ht="15.75" customHeight="1">
      <c r="A679" s="21"/>
    </row>
    <row r="680" ht="15.75" customHeight="1">
      <c r="A680" s="21"/>
    </row>
    <row r="681" ht="15.75" customHeight="1">
      <c r="A681" s="21"/>
    </row>
    <row r="682" ht="15.75" customHeight="1">
      <c r="A682" s="21"/>
    </row>
    <row r="683" ht="15.75" customHeight="1">
      <c r="A683" s="21"/>
    </row>
    <row r="684" ht="15.75" customHeight="1">
      <c r="A684" s="21"/>
    </row>
    <row r="685" ht="15.75" customHeight="1">
      <c r="A685" s="21"/>
    </row>
    <row r="686" ht="15.75" customHeight="1">
      <c r="A686" s="21"/>
    </row>
    <row r="687" ht="15.75" customHeight="1">
      <c r="A687" s="21"/>
    </row>
    <row r="688" ht="15.75" customHeight="1">
      <c r="A688" s="21"/>
    </row>
    <row r="689" ht="15.75" customHeight="1">
      <c r="A689" s="21"/>
    </row>
    <row r="690" ht="15.75" customHeight="1">
      <c r="A690" s="21"/>
    </row>
    <row r="691" ht="15.75" customHeight="1">
      <c r="A691" s="21"/>
    </row>
    <row r="692" ht="15.75" customHeight="1">
      <c r="A692" s="21"/>
    </row>
    <row r="693" ht="15.75" customHeight="1">
      <c r="A693" s="21"/>
    </row>
    <row r="694" ht="15.75" customHeight="1">
      <c r="A694" s="21"/>
    </row>
    <row r="695" ht="15.75" customHeight="1">
      <c r="A695" s="21"/>
    </row>
    <row r="696" ht="15.75" customHeight="1">
      <c r="A696" s="21"/>
    </row>
    <row r="697" ht="15.75" customHeight="1">
      <c r="A697" s="21"/>
    </row>
    <row r="698" ht="15.75" customHeight="1">
      <c r="A698" s="21"/>
    </row>
    <row r="699" ht="15.75" customHeight="1">
      <c r="A699" s="21"/>
    </row>
    <row r="700" ht="15.75" customHeight="1">
      <c r="A700" s="21"/>
    </row>
    <row r="701" ht="15.75" customHeight="1">
      <c r="A701" s="21"/>
    </row>
    <row r="702" ht="15.75" customHeight="1">
      <c r="A702" s="21"/>
    </row>
    <row r="703" ht="15.75" customHeight="1">
      <c r="A703" s="21"/>
    </row>
    <row r="704" ht="15.75" customHeight="1">
      <c r="A704" s="21"/>
    </row>
    <row r="705" ht="15.75" customHeight="1">
      <c r="A705" s="21"/>
    </row>
    <row r="706" ht="15.75" customHeight="1">
      <c r="A706" s="21"/>
    </row>
    <row r="707" ht="15.75" customHeight="1">
      <c r="A707" s="21"/>
    </row>
    <row r="708" ht="15.75" customHeight="1">
      <c r="A708" s="21"/>
    </row>
    <row r="709" ht="15.75" customHeight="1">
      <c r="A709" s="21"/>
    </row>
    <row r="710" ht="15.75" customHeight="1">
      <c r="A710" s="21"/>
    </row>
    <row r="711" ht="15.75" customHeight="1">
      <c r="A711" s="21"/>
    </row>
    <row r="712" ht="15.75" customHeight="1">
      <c r="A712" s="21"/>
    </row>
    <row r="713" ht="15.75" customHeight="1">
      <c r="A713" s="21"/>
    </row>
    <row r="714" ht="15.75" customHeight="1">
      <c r="A714" s="21"/>
    </row>
    <row r="715" ht="15.75" customHeight="1">
      <c r="A715" s="21"/>
    </row>
    <row r="716" ht="15.75" customHeight="1">
      <c r="A716" s="21"/>
    </row>
    <row r="717" ht="15.75" customHeight="1">
      <c r="A717" s="21"/>
    </row>
    <row r="718" ht="15.75" customHeight="1">
      <c r="A718" s="21"/>
    </row>
    <row r="719" ht="15.75" customHeight="1">
      <c r="A719" s="21"/>
    </row>
    <row r="720" ht="15.75" customHeight="1">
      <c r="A720" s="21"/>
    </row>
    <row r="721" ht="15.75" customHeight="1">
      <c r="A721" s="21"/>
    </row>
    <row r="722" ht="15.75" customHeight="1">
      <c r="A722" s="21"/>
    </row>
    <row r="723" ht="15.75" customHeight="1">
      <c r="A723" s="21"/>
    </row>
    <row r="724" ht="15.75" customHeight="1">
      <c r="A724" s="21"/>
    </row>
    <row r="725" ht="15.75" customHeight="1">
      <c r="A725" s="21"/>
    </row>
    <row r="726" ht="15.75" customHeight="1">
      <c r="A726" s="21"/>
    </row>
    <row r="727" ht="15.75" customHeight="1">
      <c r="A727" s="21"/>
    </row>
    <row r="728" ht="15.75" customHeight="1">
      <c r="A728" s="21"/>
    </row>
    <row r="729" ht="15.75" customHeight="1">
      <c r="A729" s="21"/>
    </row>
    <row r="730" ht="15.75" customHeight="1">
      <c r="A730" s="21"/>
    </row>
    <row r="731" ht="15.75" customHeight="1">
      <c r="A731" s="21"/>
    </row>
    <row r="732" ht="15.75" customHeight="1">
      <c r="A732" s="21"/>
    </row>
    <row r="733" ht="15.75" customHeight="1">
      <c r="A733" s="21"/>
    </row>
    <row r="734" ht="15.75" customHeight="1">
      <c r="A734" s="21"/>
    </row>
    <row r="735" ht="15.75" customHeight="1">
      <c r="A735" s="21"/>
    </row>
    <row r="736" ht="15.75" customHeight="1">
      <c r="A736" s="21"/>
    </row>
    <row r="737" ht="15.75" customHeight="1">
      <c r="A737" s="21"/>
    </row>
    <row r="738" ht="15.75" customHeight="1">
      <c r="A738" s="21"/>
    </row>
    <row r="739" ht="15.75" customHeight="1">
      <c r="A739" s="21"/>
    </row>
    <row r="740" ht="15.75" customHeight="1">
      <c r="A740" s="21"/>
    </row>
    <row r="741" ht="15.75" customHeight="1">
      <c r="A741" s="21"/>
    </row>
    <row r="742" ht="15.75" customHeight="1">
      <c r="A742" s="21"/>
    </row>
    <row r="743" ht="15.75" customHeight="1">
      <c r="A743" s="21"/>
    </row>
    <row r="744" ht="15.75" customHeight="1">
      <c r="A744" s="21"/>
    </row>
    <row r="745" ht="15.75" customHeight="1">
      <c r="A745" s="21"/>
    </row>
    <row r="746" ht="15.75" customHeight="1">
      <c r="A746" s="21"/>
    </row>
    <row r="747" ht="15.75" customHeight="1">
      <c r="A747" s="21"/>
    </row>
    <row r="748" ht="15.75" customHeight="1">
      <c r="A748" s="21"/>
    </row>
    <row r="749" ht="15.75" customHeight="1">
      <c r="A749" s="21"/>
    </row>
    <row r="750" ht="15.75" customHeight="1">
      <c r="A750" s="21"/>
    </row>
    <row r="751" ht="15.75" customHeight="1">
      <c r="A751" s="21"/>
    </row>
    <row r="752" ht="15.75" customHeight="1">
      <c r="A752" s="21"/>
    </row>
    <row r="753" ht="15.75" customHeight="1">
      <c r="A753" s="21"/>
    </row>
    <row r="754" ht="15.75" customHeight="1">
      <c r="A754" s="21"/>
    </row>
    <row r="755" ht="15.75" customHeight="1">
      <c r="A755" s="21"/>
    </row>
    <row r="756" ht="15.75" customHeight="1">
      <c r="A756" s="21"/>
    </row>
    <row r="757" ht="15.75" customHeight="1">
      <c r="A757" s="21"/>
    </row>
    <row r="758" ht="15.75" customHeight="1">
      <c r="A758" s="21"/>
    </row>
    <row r="759" ht="15.75" customHeight="1">
      <c r="A759" s="21"/>
    </row>
    <row r="760" ht="15.75" customHeight="1">
      <c r="A760" s="21"/>
    </row>
    <row r="761" ht="15.75" customHeight="1">
      <c r="A761" s="21"/>
    </row>
    <row r="762" ht="15.75" customHeight="1">
      <c r="A762" s="21"/>
    </row>
    <row r="763" ht="15.75" customHeight="1">
      <c r="A763" s="21"/>
    </row>
    <row r="764" ht="15.75" customHeight="1">
      <c r="A764" s="21"/>
    </row>
    <row r="765" ht="15.75" customHeight="1">
      <c r="A765" s="21"/>
    </row>
    <row r="766" ht="15.75" customHeight="1">
      <c r="A766" s="21"/>
    </row>
    <row r="767" ht="15.75" customHeight="1">
      <c r="A767" s="21"/>
    </row>
    <row r="768" ht="15.75" customHeight="1">
      <c r="A768" s="21"/>
    </row>
    <row r="769" ht="15.75" customHeight="1">
      <c r="A769" s="21"/>
    </row>
    <row r="770" ht="15.75" customHeight="1">
      <c r="A770" s="21"/>
    </row>
    <row r="771" ht="15.75" customHeight="1">
      <c r="A771" s="21"/>
    </row>
    <row r="772" ht="15.75" customHeight="1">
      <c r="A772" s="21"/>
    </row>
    <row r="773" ht="15.75" customHeight="1">
      <c r="A773" s="21"/>
    </row>
    <row r="774" ht="15.75" customHeight="1">
      <c r="A774" s="21"/>
    </row>
    <row r="775" ht="15.75" customHeight="1">
      <c r="A775" s="21"/>
    </row>
    <row r="776" ht="15.75" customHeight="1">
      <c r="A776" s="21"/>
    </row>
    <row r="777" ht="15.75" customHeight="1">
      <c r="A777" s="21"/>
    </row>
    <row r="778" ht="15.75" customHeight="1">
      <c r="A778" s="21"/>
    </row>
    <row r="779" ht="15.75" customHeight="1">
      <c r="A779" s="21"/>
    </row>
    <row r="780" ht="15.75" customHeight="1">
      <c r="A780" s="21"/>
    </row>
    <row r="781" ht="15.75" customHeight="1">
      <c r="A781" s="21"/>
    </row>
    <row r="782" ht="15.75" customHeight="1">
      <c r="A782" s="21"/>
    </row>
    <row r="783" ht="15.75" customHeight="1">
      <c r="A783" s="21"/>
    </row>
    <row r="784" ht="15.75" customHeight="1">
      <c r="A784" s="21"/>
    </row>
    <row r="785" ht="15.75" customHeight="1">
      <c r="A785" s="21"/>
    </row>
    <row r="786" ht="15.75" customHeight="1">
      <c r="A786" s="21"/>
    </row>
    <row r="787" ht="15.75" customHeight="1">
      <c r="A787" s="21"/>
    </row>
    <row r="788" ht="15.75" customHeight="1">
      <c r="A788" s="21"/>
    </row>
    <row r="789" ht="15.75" customHeight="1">
      <c r="A789" s="21"/>
    </row>
    <row r="790" ht="15.75" customHeight="1">
      <c r="A790" s="21"/>
    </row>
    <row r="791" ht="15.75" customHeight="1">
      <c r="A791" s="21"/>
    </row>
    <row r="792" ht="15.75" customHeight="1">
      <c r="A792" s="21"/>
    </row>
    <row r="793" ht="15.75" customHeight="1">
      <c r="A793" s="21"/>
    </row>
    <row r="794" ht="15.75" customHeight="1">
      <c r="A794" s="21"/>
    </row>
    <row r="795" ht="15.75" customHeight="1">
      <c r="A795" s="21"/>
    </row>
    <row r="796" ht="15.75" customHeight="1">
      <c r="A796" s="21"/>
    </row>
    <row r="797" ht="15.75" customHeight="1">
      <c r="A797" s="21"/>
    </row>
    <row r="798" ht="15.75" customHeight="1">
      <c r="A798" s="21"/>
    </row>
    <row r="799" ht="15.75" customHeight="1">
      <c r="A799" s="21"/>
    </row>
    <row r="800" ht="15.75" customHeight="1">
      <c r="A800" s="21"/>
    </row>
    <row r="801" ht="15.75" customHeight="1">
      <c r="A801" s="21"/>
    </row>
    <row r="802" ht="15.75" customHeight="1">
      <c r="A802" s="21"/>
    </row>
    <row r="803" ht="15.75" customHeight="1">
      <c r="A803" s="21"/>
    </row>
    <row r="804" ht="15.75" customHeight="1">
      <c r="A804" s="21"/>
    </row>
    <row r="805" ht="15.75" customHeight="1">
      <c r="A805" s="21"/>
    </row>
    <row r="806" ht="15.75" customHeight="1">
      <c r="A806" s="21"/>
    </row>
    <row r="807" ht="15.75" customHeight="1">
      <c r="A807" s="21"/>
    </row>
    <row r="808" ht="15.75" customHeight="1">
      <c r="A808" s="21"/>
    </row>
    <row r="809" ht="15.75" customHeight="1">
      <c r="A809" s="21"/>
    </row>
    <row r="810" ht="15.75" customHeight="1">
      <c r="A810" s="21"/>
    </row>
    <row r="811" ht="15.75" customHeight="1">
      <c r="A811" s="21"/>
    </row>
    <row r="812" ht="15.75" customHeight="1">
      <c r="A812" s="21"/>
    </row>
    <row r="813" ht="15.75" customHeight="1">
      <c r="A813" s="21"/>
    </row>
    <row r="814" ht="15.75" customHeight="1">
      <c r="A814" s="21"/>
    </row>
    <row r="815" ht="15.75" customHeight="1">
      <c r="A815" s="21"/>
    </row>
    <row r="816" ht="15.75" customHeight="1">
      <c r="A816" s="21"/>
    </row>
    <row r="817" ht="15.75" customHeight="1">
      <c r="A817" s="21"/>
    </row>
    <row r="818" ht="15.75" customHeight="1">
      <c r="A818" s="21"/>
    </row>
    <row r="819" ht="15.75" customHeight="1">
      <c r="A819" s="21"/>
    </row>
    <row r="820" ht="15.75" customHeight="1">
      <c r="A820" s="21"/>
    </row>
    <row r="821" ht="15.75" customHeight="1">
      <c r="A821" s="21"/>
    </row>
    <row r="822" ht="15.75" customHeight="1">
      <c r="A822" s="21"/>
    </row>
    <row r="823" ht="15.75" customHeight="1">
      <c r="A823" s="21"/>
    </row>
    <row r="824" ht="15.75" customHeight="1">
      <c r="A824" s="21"/>
    </row>
    <row r="825" ht="15.75" customHeight="1">
      <c r="A825" s="21"/>
    </row>
    <row r="826" ht="15.75" customHeight="1">
      <c r="A826" s="21"/>
    </row>
    <row r="827" ht="15.75" customHeight="1">
      <c r="A827" s="21"/>
    </row>
    <row r="828" ht="15.75" customHeight="1">
      <c r="A828" s="21"/>
    </row>
    <row r="829" ht="15.75" customHeight="1">
      <c r="A829" s="21"/>
    </row>
    <row r="830" ht="15.75" customHeight="1">
      <c r="A830" s="21"/>
    </row>
    <row r="831" ht="15.75" customHeight="1">
      <c r="A831" s="21"/>
    </row>
    <row r="832" ht="15.75" customHeight="1">
      <c r="A832" s="21"/>
    </row>
    <row r="833" ht="15.75" customHeight="1">
      <c r="A833" s="21"/>
    </row>
    <row r="834" ht="15.75" customHeight="1">
      <c r="A834" s="21"/>
    </row>
    <row r="835" ht="15.75" customHeight="1">
      <c r="A835" s="21"/>
    </row>
    <row r="836" ht="15.75" customHeight="1">
      <c r="A836" s="21"/>
    </row>
    <row r="837" ht="15.75" customHeight="1">
      <c r="A837" s="21"/>
    </row>
    <row r="838" ht="15.75" customHeight="1">
      <c r="A838" s="21"/>
    </row>
    <row r="839" ht="15.75" customHeight="1">
      <c r="A839" s="21"/>
    </row>
    <row r="840" ht="15.75" customHeight="1">
      <c r="A840" s="21"/>
    </row>
    <row r="841" ht="15.75" customHeight="1">
      <c r="A841" s="21"/>
    </row>
    <row r="842" ht="15.75" customHeight="1">
      <c r="A842" s="21"/>
    </row>
    <row r="843" ht="15.75" customHeight="1">
      <c r="A843" s="21"/>
    </row>
    <row r="844" ht="15.75" customHeight="1">
      <c r="A844" s="21"/>
    </row>
    <row r="845" ht="15.75" customHeight="1">
      <c r="A845" s="21"/>
    </row>
    <row r="846" ht="15.75" customHeight="1">
      <c r="A846" s="21"/>
    </row>
    <row r="847" ht="15.75" customHeight="1">
      <c r="A847" s="21"/>
    </row>
    <row r="848" ht="15.75" customHeight="1">
      <c r="A848" s="21"/>
    </row>
    <row r="849" ht="15.75" customHeight="1">
      <c r="A849" s="21"/>
    </row>
    <row r="850" ht="15.75" customHeight="1">
      <c r="A850" s="21"/>
    </row>
    <row r="851" ht="15.75" customHeight="1">
      <c r="A851" s="21"/>
    </row>
    <row r="852" ht="15.75" customHeight="1">
      <c r="A852" s="21"/>
    </row>
    <row r="853" ht="15.75" customHeight="1">
      <c r="A853" s="21"/>
    </row>
    <row r="854" ht="15.75" customHeight="1">
      <c r="A854" s="21"/>
    </row>
    <row r="855" ht="15.75" customHeight="1">
      <c r="A855" s="21"/>
    </row>
    <row r="856" ht="15.75" customHeight="1">
      <c r="A856" s="21"/>
    </row>
    <row r="857" ht="15.75" customHeight="1">
      <c r="A857" s="21"/>
    </row>
    <row r="858" ht="15.75" customHeight="1">
      <c r="A858" s="21"/>
    </row>
    <row r="859" ht="15.75" customHeight="1">
      <c r="A859" s="21"/>
    </row>
    <row r="860" ht="15.75" customHeight="1">
      <c r="A860" s="21"/>
    </row>
    <row r="861" ht="15.75" customHeight="1">
      <c r="A861" s="21"/>
    </row>
    <row r="862" ht="15.75" customHeight="1">
      <c r="A862" s="21"/>
    </row>
    <row r="863" ht="15.75" customHeight="1">
      <c r="A863" s="21"/>
    </row>
    <row r="864" ht="15.75" customHeight="1">
      <c r="A864" s="21"/>
    </row>
    <row r="865" ht="15.75" customHeight="1">
      <c r="A865" s="21"/>
    </row>
    <row r="866" ht="15.75" customHeight="1">
      <c r="A866" s="21"/>
    </row>
    <row r="867" ht="15.75" customHeight="1">
      <c r="A867" s="21"/>
    </row>
    <row r="868" ht="15.75" customHeight="1">
      <c r="A868" s="21"/>
    </row>
    <row r="869" ht="15.75" customHeight="1">
      <c r="A869" s="21"/>
    </row>
    <row r="870" ht="15.75" customHeight="1">
      <c r="A870" s="21"/>
    </row>
    <row r="871" ht="15.75" customHeight="1">
      <c r="A871" s="21"/>
    </row>
    <row r="872" ht="15.75" customHeight="1">
      <c r="A872" s="21"/>
    </row>
    <row r="873" ht="15.75" customHeight="1">
      <c r="A873" s="21"/>
    </row>
    <row r="874" ht="15.75" customHeight="1">
      <c r="A874" s="21"/>
    </row>
    <row r="875" ht="15.75" customHeight="1">
      <c r="A875" s="21"/>
    </row>
    <row r="876" ht="15.75" customHeight="1">
      <c r="A876" s="21"/>
    </row>
    <row r="877" ht="15.75" customHeight="1">
      <c r="A877" s="21"/>
    </row>
    <row r="878" ht="15.75" customHeight="1">
      <c r="A878" s="21"/>
    </row>
    <row r="879" ht="15.75" customHeight="1">
      <c r="A879" s="21"/>
    </row>
    <row r="880" ht="15.75" customHeight="1">
      <c r="A880" s="21"/>
    </row>
    <row r="881" ht="15.75" customHeight="1">
      <c r="A881" s="21"/>
    </row>
    <row r="882" ht="15.75" customHeight="1">
      <c r="A882" s="21"/>
    </row>
    <row r="883" ht="15.75" customHeight="1">
      <c r="A883" s="21"/>
    </row>
    <row r="884" ht="15.75" customHeight="1">
      <c r="A884" s="21"/>
    </row>
    <row r="885" ht="15.75" customHeight="1">
      <c r="A885" s="21"/>
    </row>
    <row r="886" ht="15.75" customHeight="1">
      <c r="A886" s="21"/>
    </row>
    <row r="887" ht="15.75" customHeight="1">
      <c r="A887" s="21"/>
    </row>
    <row r="888" ht="15.75" customHeight="1">
      <c r="A888" s="21"/>
    </row>
    <row r="889" ht="15.75" customHeight="1">
      <c r="A889" s="21"/>
    </row>
    <row r="890" ht="15.75" customHeight="1">
      <c r="A890" s="21"/>
    </row>
    <row r="891" ht="15.75" customHeight="1">
      <c r="A891" s="21"/>
    </row>
    <row r="892" ht="15.75" customHeight="1">
      <c r="A892" s="21"/>
    </row>
    <row r="893" ht="15.75" customHeight="1">
      <c r="A893" s="21"/>
    </row>
    <row r="894" ht="15.75" customHeight="1">
      <c r="A894" s="21"/>
    </row>
    <row r="895" ht="15.75" customHeight="1">
      <c r="A895" s="21"/>
    </row>
    <row r="896" ht="15.75" customHeight="1">
      <c r="A896" s="21"/>
    </row>
    <row r="897" ht="15.75" customHeight="1">
      <c r="A897" s="21"/>
    </row>
    <row r="898" ht="15.75" customHeight="1">
      <c r="A898" s="21"/>
    </row>
    <row r="899" ht="15.75" customHeight="1">
      <c r="A899" s="21"/>
    </row>
    <row r="900" ht="15.75" customHeight="1">
      <c r="A900" s="21"/>
    </row>
    <row r="901" ht="15.75" customHeight="1">
      <c r="A901" s="21"/>
    </row>
    <row r="902" ht="15.75" customHeight="1">
      <c r="A902" s="21"/>
    </row>
    <row r="903" ht="15.75" customHeight="1">
      <c r="A903" s="21"/>
    </row>
    <row r="904" ht="15.75" customHeight="1">
      <c r="A904" s="21"/>
    </row>
    <row r="905" ht="15.75" customHeight="1">
      <c r="A905" s="21"/>
    </row>
    <row r="906" ht="15.75" customHeight="1">
      <c r="A906" s="21"/>
    </row>
    <row r="907" ht="15.75" customHeight="1">
      <c r="A907" s="21"/>
    </row>
    <row r="908" ht="15.75" customHeight="1">
      <c r="A908" s="21"/>
    </row>
    <row r="909" ht="15.75" customHeight="1">
      <c r="A909" s="21"/>
    </row>
    <row r="910" ht="15.75" customHeight="1">
      <c r="A910" s="21"/>
    </row>
    <row r="911" ht="15.75" customHeight="1">
      <c r="A911" s="21"/>
    </row>
    <row r="912" ht="15.75" customHeight="1">
      <c r="A912" s="21"/>
    </row>
    <row r="913" ht="15.75" customHeight="1">
      <c r="A913" s="21"/>
    </row>
    <row r="914" ht="15.75" customHeight="1">
      <c r="A914" s="21"/>
    </row>
    <row r="915" ht="15.75" customHeight="1">
      <c r="A915" s="21"/>
    </row>
    <row r="916" ht="15.75" customHeight="1">
      <c r="A916" s="21"/>
    </row>
    <row r="917" ht="15.75" customHeight="1">
      <c r="A917" s="21"/>
    </row>
    <row r="918" ht="15.75" customHeight="1">
      <c r="A918" s="21"/>
    </row>
    <row r="919" ht="15.75" customHeight="1">
      <c r="A919" s="21"/>
    </row>
    <row r="920" ht="15.75" customHeight="1">
      <c r="A920" s="21"/>
    </row>
    <row r="921" ht="15.75" customHeight="1">
      <c r="A921" s="21"/>
    </row>
    <row r="922" ht="15.75" customHeight="1">
      <c r="A922" s="21"/>
    </row>
    <row r="923" ht="15.75" customHeight="1">
      <c r="A923" s="21"/>
    </row>
    <row r="924" ht="15.75" customHeight="1">
      <c r="A924" s="21"/>
    </row>
    <row r="925" ht="15.75" customHeight="1">
      <c r="A925" s="21"/>
    </row>
    <row r="926" ht="15.75" customHeight="1">
      <c r="A926" s="21"/>
    </row>
    <row r="927" ht="15.75" customHeight="1">
      <c r="A927" s="21"/>
    </row>
    <row r="928" ht="15.75" customHeight="1">
      <c r="A928" s="21"/>
    </row>
    <row r="929" ht="15.75" customHeight="1">
      <c r="A929" s="21"/>
    </row>
    <row r="930" ht="15.75" customHeight="1">
      <c r="A930" s="21"/>
    </row>
    <row r="931" ht="15.75" customHeight="1">
      <c r="A931" s="21"/>
    </row>
    <row r="932" ht="15.75" customHeight="1">
      <c r="A932" s="21"/>
    </row>
    <row r="933" ht="15.75" customHeight="1">
      <c r="A933" s="21"/>
    </row>
    <row r="934" ht="15.75" customHeight="1">
      <c r="A934" s="21"/>
    </row>
    <row r="935" ht="15.75" customHeight="1">
      <c r="A935" s="21"/>
    </row>
    <row r="936" ht="15.75" customHeight="1">
      <c r="A936" s="21"/>
    </row>
    <row r="937" ht="15.75" customHeight="1">
      <c r="A937" s="21"/>
    </row>
    <row r="938" ht="15.75" customHeight="1">
      <c r="A938" s="21"/>
    </row>
    <row r="939" ht="15.75" customHeight="1">
      <c r="A939" s="21"/>
    </row>
    <row r="940" ht="15.75" customHeight="1">
      <c r="A940" s="21"/>
    </row>
    <row r="941" ht="15.75" customHeight="1">
      <c r="A941" s="21"/>
    </row>
    <row r="942" ht="15.75" customHeight="1">
      <c r="A942" s="21"/>
    </row>
    <row r="943" ht="15.75" customHeight="1">
      <c r="A943" s="21"/>
    </row>
    <row r="944" ht="15.75" customHeight="1">
      <c r="A944" s="21"/>
    </row>
    <row r="945" ht="15.75" customHeight="1">
      <c r="A945" s="21"/>
    </row>
    <row r="946" ht="15.75" customHeight="1">
      <c r="A946" s="21"/>
    </row>
    <row r="947" ht="15.75" customHeight="1">
      <c r="A947" s="21"/>
    </row>
    <row r="948" ht="15.75" customHeight="1">
      <c r="A948" s="21"/>
    </row>
    <row r="949" ht="15.75" customHeight="1">
      <c r="A949" s="21"/>
    </row>
    <row r="950" ht="15.75" customHeight="1">
      <c r="A950" s="21"/>
    </row>
    <row r="951" ht="15.75" customHeight="1">
      <c r="A951" s="21"/>
    </row>
    <row r="952" ht="15.75" customHeight="1">
      <c r="A952" s="21"/>
    </row>
    <row r="953" ht="15.75" customHeight="1">
      <c r="A953" s="21"/>
    </row>
    <row r="954" ht="15.75" customHeight="1">
      <c r="A954" s="21"/>
    </row>
    <row r="955" ht="15.75" customHeight="1">
      <c r="A955" s="21"/>
    </row>
    <row r="956" ht="15.75" customHeight="1">
      <c r="A956" s="21"/>
    </row>
    <row r="957" ht="15.75" customHeight="1">
      <c r="A957" s="21"/>
    </row>
    <row r="958" ht="15.75" customHeight="1">
      <c r="A958" s="21"/>
    </row>
    <row r="959" ht="15.75" customHeight="1">
      <c r="A959" s="21"/>
    </row>
    <row r="960" ht="15.75" customHeight="1">
      <c r="A960" s="21"/>
    </row>
    <row r="961" ht="15.75" customHeight="1">
      <c r="A961" s="21"/>
    </row>
    <row r="962" ht="15.75" customHeight="1">
      <c r="A962" s="21"/>
    </row>
    <row r="963" ht="15.75" customHeight="1">
      <c r="A963" s="21"/>
    </row>
    <row r="964" ht="15.75" customHeight="1">
      <c r="A964" s="21"/>
    </row>
    <row r="965" ht="15.75" customHeight="1">
      <c r="A965" s="21"/>
    </row>
    <row r="966" ht="15.75" customHeight="1">
      <c r="A966" s="21"/>
    </row>
    <row r="967" ht="15.75" customHeight="1">
      <c r="A967" s="21"/>
    </row>
    <row r="968" ht="15.75" customHeight="1">
      <c r="A968" s="21"/>
    </row>
    <row r="969" ht="15.75" customHeight="1">
      <c r="A969" s="21"/>
    </row>
    <row r="970" ht="15.75" customHeight="1">
      <c r="A970" s="21"/>
    </row>
    <row r="971" ht="15.75" customHeight="1">
      <c r="A971" s="21"/>
    </row>
    <row r="972" ht="15.75" customHeight="1">
      <c r="A972" s="21"/>
    </row>
    <row r="973" ht="15.75" customHeight="1">
      <c r="A973" s="21"/>
    </row>
    <row r="974" ht="15.75" customHeight="1">
      <c r="A974" s="21"/>
    </row>
    <row r="975" ht="15.75" customHeight="1">
      <c r="A975" s="21"/>
    </row>
    <row r="976" ht="15.75" customHeight="1">
      <c r="A976" s="21"/>
    </row>
    <row r="977" ht="15.75" customHeight="1">
      <c r="A977" s="21"/>
    </row>
    <row r="978" ht="15.75" customHeight="1">
      <c r="A978" s="21"/>
    </row>
    <row r="979" ht="15.75" customHeight="1">
      <c r="A979" s="21"/>
    </row>
    <row r="980" ht="15.75" customHeight="1">
      <c r="A980" s="21"/>
    </row>
    <row r="981" ht="15.75" customHeight="1">
      <c r="A981" s="21"/>
    </row>
    <row r="982" ht="15.75" customHeight="1">
      <c r="A982" s="21"/>
    </row>
    <row r="983" ht="15.75" customHeight="1">
      <c r="A983" s="21"/>
    </row>
    <row r="984" ht="15.75" customHeight="1">
      <c r="A984" s="21"/>
    </row>
    <row r="985" ht="15.75" customHeight="1">
      <c r="A985" s="21"/>
    </row>
    <row r="986" ht="15.75" customHeight="1">
      <c r="A986" s="21"/>
    </row>
    <row r="987" ht="15.75" customHeight="1">
      <c r="A987" s="21"/>
    </row>
    <row r="988" ht="15.75" customHeight="1">
      <c r="A988" s="21"/>
    </row>
    <row r="989" ht="15.75" customHeight="1">
      <c r="A989" s="21"/>
    </row>
    <row r="990" ht="15.75" customHeight="1">
      <c r="A990" s="21"/>
    </row>
    <row r="991" ht="15.75" customHeight="1">
      <c r="A991" s="21"/>
    </row>
    <row r="992" ht="15.75" customHeight="1">
      <c r="A992" s="21"/>
    </row>
    <row r="993" ht="15.75" customHeight="1">
      <c r="A993" s="21"/>
    </row>
    <row r="994" ht="15.75" customHeight="1">
      <c r="A994" s="21"/>
    </row>
    <row r="995" ht="15.75" customHeight="1">
      <c r="A995" s="21"/>
    </row>
    <row r="996" ht="15.75" customHeight="1">
      <c r="A996" s="21"/>
    </row>
    <row r="997" ht="15.75" customHeight="1">
      <c r="A997" s="21"/>
    </row>
  </sheetData>
  <mergeCells count="2">
    <mergeCell ref="D4:H4"/>
    <mergeCell ref="D7:H7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 fitToPage="1"/>
  </sheetPr>
  <sheetViews>
    <sheetView showGridLines="0" workbookViewId="0"/>
  </sheetViews>
  <sheetFormatPr customHeight="1" defaultColWidth="14.43" defaultRowHeight="15.0"/>
  <cols>
    <col customWidth="1" min="1" max="1" width="42.0"/>
    <col customWidth="1" min="2" max="2" width="16.71"/>
    <col customWidth="1" min="3" max="3" width="17.14"/>
    <col customWidth="1" min="4" max="4" width="19.57"/>
    <col customWidth="1" min="5" max="5" width="18.14"/>
    <col customWidth="1" min="6" max="8" width="15.43"/>
    <col customWidth="1" min="9" max="9" width="14.57"/>
    <col customWidth="1" min="10" max="20" width="8.71"/>
  </cols>
  <sheetData>
    <row r="1" ht="107.25" customHeight="1">
      <c r="A1" s="70" t="s">
        <v>48</v>
      </c>
    </row>
    <row r="2">
      <c r="A2" s="21"/>
    </row>
    <row r="3" ht="27.75" customHeight="1">
      <c r="A3" s="22" t="s">
        <v>11</v>
      </c>
      <c r="B3" s="23">
        <f>I22</f>
        <v>197361.4393</v>
      </c>
      <c r="C3" s="24"/>
      <c r="D3" s="25" t="s">
        <v>12</v>
      </c>
      <c r="E3" s="24"/>
      <c r="F3" s="24"/>
      <c r="G3" s="24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>
      <c r="A4" s="28" t="s">
        <v>13</v>
      </c>
      <c r="B4" s="29">
        <f>I21/I15</f>
        <v>1.131574293</v>
      </c>
      <c r="C4" s="27"/>
      <c r="D4" s="30" t="s">
        <v>14</v>
      </c>
      <c r="H4" s="31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>
      <c r="A5" s="28" t="s">
        <v>15</v>
      </c>
      <c r="B5" s="32">
        <f>IFERROR(IRR(B24:H24),0)</f>
        <v>0.1692314243</v>
      </c>
      <c r="C5" s="27"/>
      <c r="D5" s="33" t="s">
        <v>16</v>
      </c>
      <c r="E5" s="27"/>
      <c r="F5" s="27"/>
      <c r="G5" s="27"/>
      <c r="H5" s="34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>
      <c r="A6" s="28" t="s">
        <v>17</v>
      </c>
      <c r="B6" s="35">
        <f>IF(B3&lt;0,"не окупается",SUM(B31:H31))</f>
        <v>5.639490296</v>
      </c>
      <c r="C6" s="27"/>
      <c r="D6" s="33" t="s">
        <v>18</v>
      </c>
      <c r="E6" s="27"/>
      <c r="F6" s="27"/>
      <c r="G6" s="27"/>
      <c r="H6" s="34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>
      <c r="A7" s="28" t="s">
        <v>19</v>
      </c>
      <c r="B7" s="36">
        <v>0.12</v>
      </c>
      <c r="C7" s="27"/>
      <c r="D7" s="30" t="s">
        <v>20</v>
      </c>
      <c r="H7" s="31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s="37" t="s">
        <v>21</v>
      </c>
      <c r="B8" s="38">
        <v>-1.0</v>
      </c>
      <c r="C8" s="38">
        <v>0.0</v>
      </c>
      <c r="D8" s="39">
        <f t="shared" ref="D8:H8" si="1">C8+1</f>
        <v>1</v>
      </c>
      <c r="E8" s="39">
        <f t="shared" si="1"/>
        <v>2</v>
      </c>
      <c r="F8" s="39">
        <f t="shared" si="1"/>
        <v>3</v>
      </c>
      <c r="G8" s="40">
        <f t="shared" si="1"/>
        <v>4</v>
      </c>
      <c r="H8" s="40">
        <f t="shared" si="1"/>
        <v>5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</row>
    <row r="9" ht="15.75" customHeight="1">
      <c r="A9" s="42" t="s">
        <v>22</v>
      </c>
      <c r="B9" s="43">
        <f t="shared" ref="B9:H9" si="2">1/((1+0.14)^(B8))</f>
        <v>1.14</v>
      </c>
      <c r="C9" s="43">
        <f t="shared" si="2"/>
        <v>1</v>
      </c>
      <c r="D9" s="43">
        <f t="shared" si="2"/>
        <v>0.8771929825</v>
      </c>
      <c r="E9" s="43">
        <f t="shared" si="2"/>
        <v>0.7694675285</v>
      </c>
      <c r="F9" s="43">
        <f t="shared" si="2"/>
        <v>0.6749715162</v>
      </c>
      <c r="G9" s="43">
        <f t="shared" si="2"/>
        <v>0.5920802774</v>
      </c>
      <c r="H9" s="43">
        <f t="shared" si="2"/>
        <v>0.5193686644</v>
      </c>
      <c r="I9" s="43"/>
    </row>
    <row r="10" ht="26.25" customHeight="1">
      <c r="A10" s="21"/>
      <c r="B10" s="44"/>
      <c r="C10" s="45"/>
      <c r="D10" s="45"/>
      <c r="E10" s="45"/>
      <c r="F10" s="45"/>
      <c r="G10" s="45"/>
      <c r="H10" s="45"/>
    </row>
    <row r="11" ht="26.25" customHeight="1">
      <c r="A11" s="21"/>
      <c r="B11" s="46">
        <v>2020.0</v>
      </c>
      <c r="C11" s="47">
        <f t="shared" ref="C11:H11" si="3">B11+1</f>
        <v>2021</v>
      </c>
      <c r="D11" s="47">
        <f t="shared" si="3"/>
        <v>2022</v>
      </c>
      <c r="E11" s="47">
        <f t="shared" si="3"/>
        <v>2023</v>
      </c>
      <c r="F11" s="47">
        <f t="shared" si="3"/>
        <v>2024</v>
      </c>
      <c r="G11" s="47">
        <f t="shared" si="3"/>
        <v>2025</v>
      </c>
      <c r="H11" s="47">
        <f t="shared" si="3"/>
        <v>2026</v>
      </c>
    </row>
    <row r="12">
      <c r="A12" s="49" t="s">
        <v>30</v>
      </c>
      <c r="B12" s="50"/>
      <c r="C12" s="50">
        <v>1500000.0</v>
      </c>
      <c r="D12" s="50"/>
      <c r="E12" s="50"/>
      <c r="F12" s="50"/>
      <c r="G12" s="50"/>
      <c r="H12" s="50"/>
    </row>
    <row r="13">
      <c r="A13" s="49" t="s">
        <v>31</v>
      </c>
      <c r="B13" s="50"/>
      <c r="C13" s="50"/>
      <c r="D13" s="50"/>
      <c r="E13" s="50"/>
      <c r="F13" s="50"/>
      <c r="G13" s="50"/>
      <c r="H13" s="50"/>
    </row>
    <row r="14">
      <c r="A14" s="51" t="s">
        <v>32</v>
      </c>
      <c r="B14" s="52"/>
      <c r="C14" s="52">
        <f t="shared" ref="C14:H14" si="4">C12+C13</f>
        <v>1500000</v>
      </c>
      <c r="D14" s="52">
        <f t="shared" si="4"/>
        <v>0</v>
      </c>
      <c r="E14" s="52">
        <f t="shared" si="4"/>
        <v>0</v>
      </c>
      <c r="F14" s="52">
        <f t="shared" si="4"/>
        <v>0</v>
      </c>
      <c r="G14" s="52">
        <f t="shared" si="4"/>
        <v>0</v>
      </c>
      <c r="H14" s="52">
        <f t="shared" si="4"/>
        <v>0</v>
      </c>
      <c r="I14" s="53">
        <f t="shared" ref="I14:I15" si="6">SUM(B14:H14)</f>
        <v>1500000</v>
      </c>
    </row>
    <row r="15">
      <c r="A15" s="51" t="s">
        <v>33</v>
      </c>
      <c r="B15" s="54"/>
      <c r="C15" s="54">
        <f t="shared" ref="C15:H15" si="5">C14/((1+$B$7/100)^C8)</f>
        <v>1500000</v>
      </c>
      <c r="D15" s="54">
        <f t="shared" si="5"/>
        <v>0</v>
      </c>
      <c r="E15" s="54">
        <f t="shared" si="5"/>
        <v>0</v>
      </c>
      <c r="F15" s="54">
        <f t="shared" si="5"/>
        <v>0</v>
      </c>
      <c r="G15" s="54">
        <f t="shared" si="5"/>
        <v>0</v>
      </c>
      <c r="H15" s="54">
        <f t="shared" si="5"/>
        <v>0</v>
      </c>
      <c r="I15" s="54">
        <f t="shared" si="6"/>
        <v>1500000</v>
      </c>
    </row>
    <row r="16">
      <c r="A16" s="55"/>
      <c r="B16" s="54"/>
      <c r="C16" s="54"/>
      <c r="D16" s="54"/>
      <c r="E16" s="54"/>
      <c r="F16" s="54"/>
      <c r="G16" s="54"/>
      <c r="H16" s="54"/>
      <c r="I16" s="56"/>
    </row>
    <row r="17" ht="15.75" customHeight="1">
      <c r="A17" s="57" t="s">
        <v>34</v>
      </c>
      <c r="B17" s="58"/>
      <c r="C17" s="58"/>
      <c r="D17" s="58"/>
      <c r="E17" s="58"/>
      <c r="F17" s="58"/>
      <c r="G17" s="58"/>
      <c r="H17" s="58"/>
    </row>
    <row r="18" ht="15.75" customHeight="1">
      <c r="A18" s="59" t="s">
        <v>35</v>
      </c>
      <c r="B18" s="50"/>
      <c r="D18" s="50">
        <v>600000.0</v>
      </c>
      <c r="E18" s="50">
        <v>150000.0</v>
      </c>
      <c r="F18" s="50">
        <v>450000.0</v>
      </c>
      <c r="G18" s="50">
        <v>600000.0</v>
      </c>
      <c r="H18" s="50">
        <v>600000.0</v>
      </c>
    </row>
    <row r="19" ht="15.75" customHeight="1">
      <c r="A19" s="59" t="s">
        <v>36</v>
      </c>
      <c r="B19" s="50"/>
      <c r="C19" s="50"/>
      <c r="D19" s="50"/>
      <c r="E19" s="50"/>
      <c r="F19" s="50"/>
      <c r="G19" s="50"/>
      <c r="H19" s="50"/>
    </row>
    <row r="20" ht="15.75" customHeight="1">
      <c r="A20" s="59" t="s">
        <v>37</v>
      </c>
      <c r="B20" s="52"/>
      <c r="C20" s="52">
        <f t="shared" ref="C20:H20" si="7">SUM(C18:C19)</f>
        <v>0</v>
      </c>
      <c r="D20" s="52">
        <f t="shared" si="7"/>
        <v>600000</v>
      </c>
      <c r="E20" s="52">
        <f t="shared" si="7"/>
        <v>150000</v>
      </c>
      <c r="F20" s="52">
        <f t="shared" si="7"/>
        <v>450000</v>
      </c>
      <c r="G20" s="52">
        <f t="shared" si="7"/>
        <v>600000</v>
      </c>
      <c r="H20" s="52">
        <f t="shared" si="7"/>
        <v>600000</v>
      </c>
      <c r="I20" s="53">
        <f t="shared" ref="I20:I22" si="9">SUM(B20:H20)</f>
        <v>2400000</v>
      </c>
    </row>
    <row r="21" ht="15.75" customHeight="1">
      <c r="A21" s="60" t="s">
        <v>38</v>
      </c>
      <c r="B21" s="54"/>
      <c r="C21" s="54">
        <f>C20/((1+$B$7/100)^C8)</f>
        <v>0</v>
      </c>
      <c r="D21" s="54">
        <f t="shared" ref="D21:H21" si="8">D20/((1+$B$7)^D8)</f>
        <v>535714.2857</v>
      </c>
      <c r="E21" s="54">
        <f t="shared" si="8"/>
        <v>119579.0816</v>
      </c>
      <c r="F21" s="54">
        <f t="shared" si="8"/>
        <v>320301.1115</v>
      </c>
      <c r="G21" s="54">
        <f t="shared" si="8"/>
        <v>381310.847</v>
      </c>
      <c r="H21" s="54">
        <f t="shared" si="8"/>
        <v>340456.1134</v>
      </c>
      <c r="I21" s="53">
        <f t="shared" si="9"/>
        <v>1697361.439</v>
      </c>
    </row>
    <row r="22" ht="15.75" customHeight="1">
      <c r="A22" s="61" t="s">
        <v>39</v>
      </c>
      <c r="B22" s="62">
        <f t="shared" ref="B22:H22" si="10">B21-B15</f>
        <v>0</v>
      </c>
      <c r="C22" s="62">
        <f t="shared" si="10"/>
        <v>-1500000</v>
      </c>
      <c r="D22" s="62">
        <f t="shared" si="10"/>
        <v>535714.2857</v>
      </c>
      <c r="E22" s="62">
        <f t="shared" si="10"/>
        <v>119579.0816</v>
      </c>
      <c r="F22" s="62">
        <f t="shared" si="10"/>
        <v>320301.1115</v>
      </c>
      <c r="G22" s="62">
        <f t="shared" si="10"/>
        <v>381310.847</v>
      </c>
      <c r="H22" s="62">
        <f t="shared" si="10"/>
        <v>340456.1134</v>
      </c>
      <c r="I22" s="53">
        <f t="shared" si="9"/>
        <v>197361.4393</v>
      </c>
    </row>
    <row r="23" ht="15.75" customHeight="1">
      <c r="A23" s="21"/>
    </row>
    <row r="24" ht="15.75" customHeight="1">
      <c r="A24" s="63" t="s">
        <v>40</v>
      </c>
      <c r="B24" s="54"/>
      <c r="C24" s="54">
        <f t="shared" ref="C24:H24" si="11">-C14+C20</f>
        <v>-1500000</v>
      </c>
      <c r="D24" s="54">
        <f t="shared" si="11"/>
        <v>600000</v>
      </c>
      <c r="E24" s="54">
        <f t="shared" si="11"/>
        <v>150000</v>
      </c>
      <c r="F24" s="54">
        <f t="shared" si="11"/>
        <v>450000</v>
      </c>
      <c r="G24" s="54">
        <f t="shared" si="11"/>
        <v>600000</v>
      </c>
      <c r="H24" s="54">
        <f t="shared" si="11"/>
        <v>600000</v>
      </c>
    </row>
    <row r="25" ht="15.75" customHeight="1">
      <c r="A25" s="63" t="s">
        <v>41</v>
      </c>
      <c r="B25" s="56"/>
      <c r="C25" s="56">
        <f t="shared" ref="C25:H25" si="12">B25+C24</f>
        <v>-1500000</v>
      </c>
      <c r="D25" s="56">
        <f t="shared" si="12"/>
        <v>-900000</v>
      </c>
      <c r="E25" s="56">
        <f t="shared" si="12"/>
        <v>-750000</v>
      </c>
      <c r="F25" s="56">
        <f t="shared" si="12"/>
        <v>-300000</v>
      </c>
      <c r="G25" s="64">
        <f t="shared" si="12"/>
        <v>300000</v>
      </c>
      <c r="H25" s="64">
        <f t="shared" si="12"/>
        <v>900000</v>
      </c>
    </row>
    <row r="26" ht="15.75" hidden="1" customHeight="1">
      <c r="A26" s="65" t="s">
        <v>42</v>
      </c>
      <c r="B26" s="54"/>
      <c r="C26" s="54">
        <f t="shared" ref="C26:H26" si="13">-C13+C20</f>
        <v>0</v>
      </c>
      <c r="D26" s="54">
        <f t="shared" si="13"/>
        <v>600000</v>
      </c>
      <c r="E26" s="54">
        <f t="shared" si="13"/>
        <v>150000</v>
      </c>
      <c r="F26" s="54">
        <f t="shared" si="13"/>
        <v>450000</v>
      </c>
      <c r="G26" s="52">
        <f t="shared" si="13"/>
        <v>600000</v>
      </c>
      <c r="H26" s="52">
        <f t="shared" si="13"/>
        <v>600000</v>
      </c>
      <c r="I26" s="54">
        <f t="shared" ref="I26:I28" si="15">SUM(B26:H26)</f>
        <v>2400000</v>
      </c>
    </row>
    <row r="27" ht="15.75" hidden="1" customHeight="1">
      <c r="A27" s="65" t="s">
        <v>43</v>
      </c>
      <c r="B27" s="54"/>
      <c r="C27" s="54">
        <f t="shared" ref="C27:H27" si="14">(C12-IF(C26&lt;0,C26,0))*C9</f>
        <v>1500000</v>
      </c>
      <c r="D27" s="54">
        <f t="shared" si="14"/>
        <v>0</v>
      </c>
      <c r="E27" s="54">
        <f t="shared" si="14"/>
        <v>0</v>
      </c>
      <c r="F27" s="54">
        <f t="shared" si="14"/>
        <v>0</v>
      </c>
      <c r="G27" s="52">
        <f t="shared" si="14"/>
        <v>0</v>
      </c>
      <c r="H27" s="52">
        <f t="shared" si="14"/>
        <v>0</v>
      </c>
      <c r="I27" s="54">
        <f t="shared" si="15"/>
        <v>1500000</v>
      </c>
    </row>
    <row r="28" ht="15.75" customHeight="1">
      <c r="A28" s="66" t="s">
        <v>44</v>
      </c>
      <c r="B28" s="56"/>
      <c r="C28" s="56">
        <f>C9*C24</f>
        <v>-1500000</v>
      </c>
      <c r="D28" s="56">
        <f>-D15+D9*D20</f>
        <v>526315.7895</v>
      </c>
      <c r="E28" s="56">
        <f t="shared" ref="E28:H28" si="16">E9*E24</f>
        <v>115420.1293</v>
      </c>
      <c r="F28" s="56">
        <f t="shared" si="16"/>
        <v>303737.1823</v>
      </c>
      <c r="G28" s="64">
        <f t="shared" si="16"/>
        <v>355248.1664</v>
      </c>
      <c r="H28" s="64">
        <f t="shared" si="16"/>
        <v>311621.1986</v>
      </c>
      <c r="I28" s="54">
        <f t="shared" si="15"/>
        <v>112342.4661</v>
      </c>
    </row>
    <row r="29" ht="15.75" customHeight="1">
      <c r="A29" s="67" t="s">
        <v>45</v>
      </c>
      <c r="B29" s="56"/>
      <c r="C29" s="56">
        <f t="shared" ref="C29:H29" si="17">C28+B29</f>
        <v>-1500000</v>
      </c>
      <c r="D29" s="56">
        <f t="shared" si="17"/>
        <v>-973684.2105</v>
      </c>
      <c r="E29" s="56">
        <f t="shared" si="17"/>
        <v>-858264.0813</v>
      </c>
      <c r="F29" s="56">
        <f t="shared" si="17"/>
        <v>-554526.899</v>
      </c>
      <c r="G29" s="64">
        <f t="shared" si="17"/>
        <v>-199278.7325</v>
      </c>
      <c r="H29" s="64">
        <f t="shared" si="17"/>
        <v>112342.4661</v>
      </c>
    </row>
    <row r="30" ht="15.75" customHeight="1">
      <c r="A30" s="63" t="s">
        <v>46</v>
      </c>
      <c r="C30" s="68">
        <f t="shared" ref="C30:H30" si="18">IF(C25&lt;0,1,IF(B30&lt;1,0,ABS(B25)/(ABS(B25)+C25)))</f>
        <v>1</v>
      </c>
      <c r="D30" s="68">
        <f t="shared" si="18"/>
        <v>1</v>
      </c>
      <c r="E30" s="68">
        <f t="shared" si="18"/>
        <v>1</v>
      </c>
      <c r="F30" s="68">
        <f t="shared" si="18"/>
        <v>1</v>
      </c>
      <c r="G30" s="68">
        <f t="shared" si="18"/>
        <v>0.5</v>
      </c>
      <c r="H30" s="68">
        <f t="shared" si="18"/>
        <v>0</v>
      </c>
    </row>
    <row r="31" ht="15.75" customHeight="1">
      <c r="A31" s="67" t="s">
        <v>47</v>
      </c>
      <c r="B31" s="69"/>
      <c r="C31" s="69">
        <f t="shared" ref="C31:H31" si="19">IF(C29&lt;0,1,IF(B31&lt;1,0,ABS(B29)/(ABS(B29)+C29)))</f>
        <v>1</v>
      </c>
      <c r="D31" s="69">
        <f t="shared" si="19"/>
        <v>1</v>
      </c>
      <c r="E31" s="69">
        <f t="shared" si="19"/>
        <v>1</v>
      </c>
      <c r="F31" s="69">
        <f t="shared" si="19"/>
        <v>1</v>
      </c>
      <c r="G31" s="69">
        <f t="shared" si="19"/>
        <v>1</v>
      </c>
      <c r="H31" s="68">
        <f t="shared" si="19"/>
        <v>0.639490296</v>
      </c>
      <c r="J31" s="69"/>
    </row>
    <row r="32" ht="15.75" customHeight="1">
      <c r="A32" s="21" t="str">
        <f>IF('ДЗ'!DPP="не окупается","Не окупается","DPP"&amp;" "&amp;IF('ДЗ'!DPP="&gt;10","&gt;10",ROUND('ДЗ'!DPP,2))&amp;" (год)")</f>
        <v>DPP 5,64 (год)</v>
      </c>
      <c r="H32" s="68">
        <v>0.6293488612207259</v>
      </c>
      <c r="J32" s="69"/>
    </row>
    <row r="33" ht="15.75" customHeight="1">
      <c r="A33" s="21"/>
    </row>
    <row r="34" ht="15.75" customHeight="1">
      <c r="A34" s="21"/>
    </row>
    <row r="35" ht="45.0" customHeight="1">
      <c r="A35" s="21"/>
    </row>
    <row r="36" ht="15.75" customHeight="1">
      <c r="A36" s="21"/>
    </row>
    <row r="37" ht="15.75" customHeight="1">
      <c r="A37" s="21"/>
    </row>
    <row r="38" ht="15.75" customHeight="1">
      <c r="A38" s="21"/>
    </row>
    <row r="39" ht="15.75" customHeight="1">
      <c r="A39" s="21"/>
    </row>
    <row r="40" ht="15.75" customHeight="1">
      <c r="A40" s="21"/>
    </row>
    <row r="41" ht="15.75" customHeight="1">
      <c r="A41" s="21"/>
    </row>
    <row r="42" ht="15.75" customHeight="1">
      <c r="A42" s="21"/>
    </row>
    <row r="43" ht="15.75" customHeight="1">
      <c r="A43" s="21"/>
    </row>
    <row r="44" ht="15.75" customHeight="1">
      <c r="A44" s="21"/>
    </row>
    <row r="45" ht="15.0" customHeight="1">
      <c r="A45" s="21"/>
    </row>
    <row r="46" ht="15.75" customHeight="1">
      <c r="A46" s="21"/>
    </row>
    <row r="47" ht="15.0" customHeight="1">
      <c r="A47" s="21"/>
    </row>
    <row r="48" ht="15.0" customHeight="1">
      <c r="A48" s="21"/>
    </row>
    <row r="49" ht="15.0" customHeight="1">
      <c r="A49" s="21"/>
    </row>
    <row r="50" ht="15.75" customHeight="1">
      <c r="A50" s="21"/>
    </row>
    <row r="51" ht="15.75" customHeight="1">
      <c r="A51" s="21"/>
    </row>
    <row r="52" ht="15.75" customHeight="1">
      <c r="A52" s="21"/>
    </row>
    <row r="53" ht="15.0" customHeight="1">
      <c r="A53" s="21"/>
    </row>
    <row r="54" ht="15.0" customHeight="1">
      <c r="A54" s="21"/>
    </row>
    <row r="55" ht="15.0" customHeight="1">
      <c r="A55" s="21"/>
    </row>
    <row r="56" ht="15.0" customHeight="1">
      <c r="A56" s="21"/>
    </row>
    <row r="57" ht="15.0" customHeight="1">
      <c r="A57" s="21"/>
    </row>
    <row r="58" ht="15.0" customHeight="1">
      <c r="A58" s="21"/>
    </row>
    <row r="59" ht="15.75" customHeight="1">
      <c r="A59" s="21"/>
    </row>
    <row r="60" ht="15.75" customHeight="1">
      <c r="A60" s="21"/>
    </row>
    <row r="61" ht="15.75" customHeight="1">
      <c r="A61" s="21"/>
    </row>
    <row r="62" ht="15.75" customHeight="1">
      <c r="A62" s="21"/>
    </row>
    <row r="63" ht="15.75" customHeight="1">
      <c r="A63" s="21"/>
    </row>
    <row r="64" ht="15.75" customHeight="1">
      <c r="A64" s="21"/>
    </row>
    <row r="65" ht="15.75" customHeight="1">
      <c r="A65" s="21"/>
    </row>
    <row r="66" ht="15.75" customHeight="1">
      <c r="A66" s="21"/>
    </row>
    <row r="67" ht="15.75" customHeight="1">
      <c r="A67" s="21"/>
    </row>
    <row r="68" ht="15.75" customHeight="1">
      <c r="A68" s="21"/>
    </row>
    <row r="69" ht="15.75" customHeight="1">
      <c r="A69" s="21"/>
    </row>
    <row r="70" ht="15.75" customHeight="1">
      <c r="A70" s="21"/>
    </row>
    <row r="71" ht="15.75" customHeight="1">
      <c r="A71" s="21"/>
    </row>
    <row r="72" ht="15.75" customHeight="1">
      <c r="A72" s="21"/>
    </row>
    <row r="73" ht="15.75" customHeight="1">
      <c r="A73" s="21"/>
    </row>
    <row r="74" ht="15.75" customHeight="1">
      <c r="A74" s="21"/>
    </row>
    <row r="75" ht="15.75" customHeight="1">
      <c r="A75" s="21"/>
    </row>
    <row r="76" ht="15.75" customHeight="1">
      <c r="A76" s="21"/>
    </row>
    <row r="77" ht="15.75" customHeight="1">
      <c r="A77" s="21"/>
    </row>
    <row r="78" ht="15.75" customHeight="1">
      <c r="A78" s="21"/>
    </row>
    <row r="79" ht="15.75" customHeight="1">
      <c r="A79" s="21"/>
    </row>
    <row r="80" ht="15.75" customHeight="1">
      <c r="A80" s="21"/>
    </row>
    <row r="81" ht="15.75" customHeight="1">
      <c r="A81" s="21"/>
    </row>
    <row r="82" ht="15.75" customHeight="1">
      <c r="A82" s="21"/>
    </row>
    <row r="83" ht="15.75" customHeight="1">
      <c r="A83" s="21"/>
    </row>
    <row r="84" ht="15.75" customHeight="1">
      <c r="A84" s="21"/>
    </row>
    <row r="85" ht="15.75" customHeight="1">
      <c r="A85" s="21"/>
    </row>
    <row r="86" ht="15.75" customHeight="1">
      <c r="A86" s="21"/>
    </row>
    <row r="87" ht="15.75" customHeight="1">
      <c r="A87" s="21"/>
    </row>
    <row r="88" ht="15.75" customHeight="1">
      <c r="A88" s="21"/>
    </row>
    <row r="89" ht="15.75" customHeight="1">
      <c r="A89" s="21"/>
    </row>
    <row r="90" ht="15.75" customHeight="1">
      <c r="A90" s="21"/>
    </row>
    <row r="91" ht="15.75" customHeight="1">
      <c r="A91" s="21"/>
    </row>
    <row r="92" ht="15.75" customHeight="1">
      <c r="A92" s="21"/>
    </row>
    <row r="93" ht="15.75" customHeight="1">
      <c r="A93" s="21"/>
    </row>
    <row r="94" ht="15.75" customHeight="1">
      <c r="A94" s="21"/>
    </row>
    <row r="95" ht="15.75" customHeight="1">
      <c r="A95" s="21"/>
    </row>
    <row r="96" ht="15.75" customHeight="1">
      <c r="A96" s="21"/>
    </row>
    <row r="97" ht="15.75" customHeight="1">
      <c r="A97" s="21"/>
    </row>
    <row r="98" ht="15.75" customHeight="1">
      <c r="A98" s="21"/>
    </row>
    <row r="99" ht="15.75" customHeight="1">
      <c r="A99" s="21"/>
    </row>
    <row r="100" ht="15.75" customHeight="1">
      <c r="A100" s="21"/>
    </row>
    <row r="101" ht="15.75" customHeight="1">
      <c r="A101" s="21"/>
    </row>
    <row r="102" ht="15.75" customHeight="1">
      <c r="A102" s="21"/>
    </row>
    <row r="103" ht="15.75" customHeight="1">
      <c r="A103" s="21"/>
    </row>
    <row r="104" ht="15.75" customHeight="1">
      <c r="A104" s="21"/>
    </row>
    <row r="105" ht="15.75" customHeight="1">
      <c r="A105" s="21"/>
    </row>
    <row r="106" ht="15.75" customHeight="1">
      <c r="A106" s="21"/>
    </row>
    <row r="107" ht="15.75" customHeight="1">
      <c r="A107" s="21"/>
    </row>
    <row r="108" ht="15.75" customHeight="1">
      <c r="A108" s="21"/>
    </row>
    <row r="109" ht="15.75" customHeight="1">
      <c r="A109" s="21"/>
    </row>
    <row r="110" ht="15.75" customHeight="1">
      <c r="A110" s="21"/>
    </row>
    <row r="111" ht="15.75" customHeight="1">
      <c r="A111" s="21"/>
    </row>
    <row r="112" ht="15.75" customHeight="1">
      <c r="A112" s="21"/>
    </row>
    <row r="113" ht="15.75" customHeight="1">
      <c r="A113" s="21"/>
    </row>
    <row r="114" ht="15.75" customHeight="1">
      <c r="A114" s="21"/>
    </row>
    <row r="115" ht="15.75" customHeight="1">
      <c r="A115" s="21"/>
    </row>
    <row r="116" ht="15.75" customHeight="1">
      <c r="A116" s="21"/>
    </row>
    <row r="117" ht="15.75" customHeight="1">
      <c r="A117" s="21"/>
    </row>
    <row r="118" ht="15.75" customHeight="1">
      <c r="A118" s="21"/>
    </row>
    <row r="119" ht="15.75" customHeight="1">
      <c r="A119" s="21"/>
    </row>
    <row r="120" ht="15.75" customHeight="1">
      <c r="A120" s="21"/>
    </row>
    <row r="121" ht="15.75" customHeight="1">
      <c r="A121" s="21"/>
    </row>
    <row r="122" ht="15.75" customHeight="1">
      <c r="A122" s="21"/>
    </row>
    <row r="123" ht="15.75" customHeight="1">
      <c r="A123" s="21"/>
    </row>
    <row r="124" ht="15.75" customHeight="1">
      <c r="A124" s="21"/>
    </row>
    <row r="125" ht="15.75" customHeight="1">
      <c r="A125" s="21"/>
    </row>
    <row r="126" ht="15.75" customHeight="1">
      <c r="A126" s="21"/>
    </row>
    <row r="127" ht="15.75" customHeight="1">
      <c r="A127" s="21"/>
    </row>
    <row r="128" ht="15.75" customHeight="1">
      <c r="A128" s="21"/>
    </row>
    <row r="129" ht="15.75" customHeight="1">
      <c r="A129" s="21"/>
    </row>
    <row r="130" ht="15.75" customHeight="1">
      <c r="A130" s="21"/>
    </row>
    <row r="131" ht="15.75" customHeight="1">
      <c r="A131" s="21"/>
    </row>
    <row r="132" ht="15.75" customHeight="1">
      <c r="A132" s="21"/>
    </row>
    <row r="133" ht="15.75" customHeight="1">
      <c r="A133" s="21"/>
    </row>
    <row r="134" ht="15.75" customHeight="1">
      <c r="A134" s="21"/>
    </row>
    <row r="135" ht="15.75" customHeight="1">
      <c r="A135" s="21"/>
    </row>
    <row r="136" ht="15.75" customHeight="1">
      <c r="A136" s="21"/>
    </row>
    <row r="137" ht="15.75" customHeight="1">
      <c r="A137" s="21"/>
    </row>
    <row r="138" ht="15.75" customHeight="1">
      <c r="A138" s="21"/>
    </row>
    <row r="139" ht="15.75" customHeight="1">
      <c r="A139" s="21"/>
    </row>
    <row r="140" ht="15.75" customHeight="1">
      <c r="A140" s="21"/>
    </row>
    <row r="141" ht="15.75" customHeight="1">
      <c r="A141" s="21"/>
    </row>
    <row r="142" ht="15.75" customHeight="1">
      <c r="A142" s="21"/>
    </row>
    <row r="143" ht="15.75" customHeight="1">
      <c r="A143" s="21"/>
    </row>
    <row r="144" ht="15.75" customHeight="1">
      <c r="A144" s="21"/>
    </row>
    <row r="145" ht="15.75" customHeight="1">
      <c r="A145" s="21"/>
    </row>
    <row r="146" ht="15.75" customHeight="1">
      <c r="A146" s="21"/>
    </row>
    <row r="147" ht="15.75" customHeight="1">
      <c r="A147" s="21"/>
    </row>
    <row r="148" ht="15.75" customHeight="1">
      <c r="A148" s="21"/>
    </row>
    <row r="149" ht="15.75" customHeight="1">
      <c r="A149" s="21"/>
    </row>
    <row r="150" ht="15.75" customHeight="1">
      <c r="A150" s="21"/>
    </row>
    <row r="151" ht="15.75" customHeight="1">
      <c r="A151" s="21"/>
    </row>
    <row r="152" ht="15.75" customHeight="1">
      <c r="A152" s="21"/>
    </row>
    <row r="153" ht="15.75" customHeight="1">
      <c r="A153" s="21"/>
    </row>
    <row r="154" ht="15.75" customHeight="1">
      <c r="A154" s="21"/>
    </row>
    <row r="155" ht="15.75" customHeight="1">
      <c r="A155" s="21"/>
    </row>
    <row r="156" ht="15.75" customHeight="1">
      <c r="A156" s="21"/>
    </row>
    <row r="157" ht="15.75" customHeight="1">
      <c r="A157" s="21"/>
    </row>
    <row r="158" ht="15.75" customHeight="1">
      <c r="A158" s="21"/>
    </row>
    <row r="159" ht="15.75" customHeight="1">
      <c r="A159" s="21"/>
    </row>
    <row r="160" ht="15.75" customHeight="1">
      <c r="A160" s="21"/>
    </row>
    <row r="161" ht="15.75" customHeight="1">
      <c r="A161" s="21"/>
    </row>
    <row r="162" ht="15.75" customHeight="1">
      <c r="A162" s="21"/>
    </row>
    <row r="163" ht="15.75" customHeight="1">
      <c r="A163" s="21"/>
    </row>
    <row r="164" ht="15.75" customHeight="1">
      <c r="A164" s="21"/>
    </row>
    <row r="165" ht="15.75" customHeight="1">
      <c r="A165" s="21"/>
    </row>
    <row r="166" ht="15.75" customHeight="1">
      <c r="A166" s="21"/>
    </row>
    <row r="167" ht="15.75" customHeight="1">
      <c r="A167" s="21"/>
    </row>
    <row r="168" ht="15.75" customHeight="1">
      <c r="A168" s="21"/>
    </row>
    <row r="169" ht="15.75" customHeight="1">
      <c r="A169" s="21"/>
    </row>
    <row r="170" ht="15.75" customHeight="1">
      <c r="A170" s="21"/>
    </row>
    <row r="171" ht="15.75" customHeight="1">
      <c r="A171" s="21"/>
    </row>
    <row r="172" ht="15.75" customHeight="1">
      <c r="A172" s="21"/>
    </row>
    <row r="173" ht="15.75" customHeight="1">
      <c r="A173" s="21"/>
    </row>
    <row r="174" ht="15.75" customHeight="1">
      <c r="A174" s="21"/>
    </row>
    <row r="175" ht="15.75" customHeight="1">
      <c r="A175" s="21"/>
    </row>
    <row r="176" ht="15.75" customHeight="1">
      <c r="A176" s="21"/>
    </row>
    <row r="177" ht="15.75" customHeight="1">
      <c r="A177" s="21"/>
    </row>
    <row r="178" ht="15.75" customHeight="1">
      <c r="A178" s="21"/>
    </row>
    <row r="179" ht="15.75" customHeight="1">
      <c r="A179" s="21"/>
    </row>
    <row r="180" ht="15.75" customHeight="1">
      <c r="A180" s="21"/>
    </row>
    <row r="181" ht="15.75" customHeight="1">
      <c r="A181" s="21"/>
    </row>
    <row r="182" ht="15.75" customHeight="1">
      <c r="A182" s="21"/>
    </row>
    <row r="183" ht="15.75" customHeight="1">
      <c r="A183" s="21"/>
    </row>
    <row r="184" ht="15.75" customHeight="1">
      <c r="A184" s="21"/>
    </row>
    <row r="185" ht="15.75" customHeight="1">
      <c r="A185" s="21"/>
    </row>
    <row r="186" ht="15.75" customHeight="1">
      <c r="A186" s="21"/>
    </row>
    <row r="187" ht="15.75" customHeight="1">
      <c r="A187" s="21"/>
    </row>
    <row r="188" ht="15.75" customHeight="1">
      <c r="A188" s="21"/>
    </row>
    <row r="189" ht="15.75" customHeight="1">
      <c r="A189" s="21"/>
    </row>
    <row r="190" ht="15.75" customHeight="1">
      <c r="A190" s="21"/>
    </row>
    <row r="191" ht="15.75" customHeight="1">
      <c r="A191" s="21"/>
    </row>
    <row r="192" ht="15.75" customHeight="1">
      <c r="A192" s="21"/>
    </row>
    <row r="193" ht="15.75" customHeight="1">
      <c r="A193" s="21"/>
    </row>
    <row r="194" ht="15.75" customHeight="1">
      <c r="A194" s="21"/>
    </row>
    <row r="195" ht="15.75" customHeight="1">
      <c r="A195" s="21"/>
    </row>
    <row r="196" ht="15.75" customHeight="1">
      <c r="A196" s="21"/>
    </row>
    <row r="197" ht="15.75" customHeight="1">
      <c r="A197" s="21"/>
    </row>
    <row r="198" ht="15.75" customHeight="1">
      <c r="A198" s="21"/>
    </row>
    <row r="199" ht="15.75" customHeight="1">
      <c r="A199" s="21"/>
    </row>
    <row r="200" ht="15.75" customHeight="1">
      <c r="A200" s="21"/>
    </row>
    <row r="201" ht="15.75" customHeight="1">
      <c r="A201" s="21"/>
    </row>
    <row r="202" ht="15.75" customHeight="1">
      <c r="A202" s="21"/>
    </row>
    <row r="203" ht="15.75" customHeight="1">
      <c r="A203" s="21"/>
    </row>
    <row r="204" ht="15.75" customHeight="1">
      <c r="A204" s="21"/>
    </row>
    <row r="205" ht="15.75" customHeight="1">
      <c r="A205" s="21"/>
    </row>
    <row r="206" ht="15.75" customHeight="1">
      <c r="A206" s="21"/>
    </row>
    <row r="207" ht="15.75" customHeight="1">
      <c r="A207" s="21"/>
    </row>
    <row r="208" ht="15.75" customHeight="1">
      <c r="A208" s="21"/>
    </row>
    <row r="209" ht="15.75" customHeight="1">
      <c r="A209" s="21"/>
    </row>
    <row r="210" ht="15.75" customHeight="1">
      <c r="A210" s="21"/>
    </row>
    <row r="211" ht="15.75" customHeight="1">
      <c r="A211" s="21"/>
    </row>
    <row r="212" ht="15.75" customHeight="1">
      <c r="A212" s="21"/>
    </row>
    <row r="213" ht="15.75" customHeight="1">
      <c r="A213" s="21"/>
    </row>
    <row r="214" ht="15.75" customHeight="1">
      <c r="A214" s="21"/>
    </row>
    <row r="215" ht="15.75" customHeight="1">
      <c r="A215" s="21"/>
    </row>
    <row r="216" ht="15.75" customHeight="1">
      <c r="A216" s="21"/>
    </row>
    <row r="217" ht="15.75" customHeight="1">
      <c r="A217" s="21"/>
    </row>
    <row r="218" ht="15.75" customHeight="1">
      <c r="A218" s="21"/>
    </row>
    <row r="219" ht="15.75" customHeight="1">
      <c r="A219" s="21"/>
    </row>
    <row r="220" ht="15.75" customHeight="1">
      <c r="A220" s="21"/>
    </row>
    <row r="221" ht="15.75" customHeight="1">
      <c r="A221" s="21"/>
    </row>
    <row r="222" ht="15.75" customHeight="1">
      <c r="A222" s="21"/>
    </row>
    <row r="223" ht="15.75" customHeight="1">
      <c r="A223" s="21"/>
    </row>
    <row r="224" ht="15.75" customHeight="1">
      <c r="A224" s="21"/>
    </row>
    <row r="225" ht="15.75" customHeight="1">
      <c r="A225" s="21"/>
    </row>
    <row r="226" ht="15.75" customHeight="1">
      <c r="A226" s="21"/>
    </row>
    <row r="227" ht="15.75" customHeight="1">
      <c r="A227" s="21"/>
    </row>
    <row r="228" ht="15.75" customHeight="1">
      <c r="A228" s="21"/>
    </row>
    <row r="229" ht="15.75" customHeight="1">
      <c r="A229" s="21"/>
    </row>
    <row r="230" ht="15.75" customHeight="1">
      <c r="A230" s="21"/>
    </row>
    <row r="231" ht="15.75" customHeight="1">
      <c r="A231" s="21"/>
    </row>
    <row r="232" ht="15.75" customHeight="1">
      <c r="A232" s="21"/>
    </row>
    <row r="233" ht="15.75" customHeight="1">
      <c r="A233" s="21"/>
    </row>
    <row r="234" ht="15.75" customHeight="1">
      <c r="A234" s="21"/>
    </row>
    <row r="235" ht="15.75" customHeight="1">
      <c r="A235" s="21"/>
    </row>
    <row r="236" ht="15.75" customHeight="1">
      <c r="A236" s="21"/>
    </row>
    <row r="237" ht="15.75" customHeight="1">
      <c r="A237" s="21"/>
    </row>
    <row r="238" ht="15.75" customHeight="1">
      <c r="A238" s="21"/>
    </row>
    <row r="239" ht="15.75" customHeight="1">
      <c r="A239" s="21"/>
    </row>
    <row r="240" ht="15.75" customHeight="1">
      <c r="A240" s="21"/>
    </row>
    <row r="241" ht="15.75" customHeight="1">
      <c r="A241" s="21"/>
    </row>
    <row r="242" ht="15.75" customHeight="1">
      <c r="A242" s="21"/>
    </row>
    <row r="243" ht="15.75" customHeight="1">
      <c r="A243" s="21"/>
    </row>
    <row r="244" ht="15.75" customHeight="1">
      <c r="A244" s="21"/>
    </row>
    <row r="245" ht="15.75" customHeight="1">
      <c r="A245" s="21"/>
    </row>
    <row r="246" ht="15.75" customHeight="1">
      <c r="A246" s="21"/>
    </row>
    <row r="247" ht="15.75" customHeight="1">
      <c r="A247" s="21"/>
    </row>
    <row r="248" ht="15.75" customHeight="1">
      <c r="A248" s="21"/>
    </row>
    <row r="249" ht="15.75" customHeight="1">
      <c r="A249" s="21"/>
    </row>
    <row r="250" ht="15.75" customHeight="1">
      <c r="A250" s="21"/>
    </row>
    <row r="251" ht="15.75" customHeight="1">
      <c r="A251" s="21"/>
    </row>
    <row r="252" ht="15.75" customHeight="1">
      <c r="A252" s="21"/>
    </row>
    <row r="253" ht="15.75" customHeight="1">
      <c r="A253" s="21"/>
    </row>
    <row r="254" ht="15.75" customHeight="1">
      <c r="A254" s="21"/>
    </row>
    <row r="255" ht="15.75" customHeight="1">
      <c r="A255" s="21"/>
    </row>
    <row r="256" ht="15.75" customHeight="1">
      <c r="A256" s="21"/>
    </row>
    <row r="257" ht="15.75" customHeight="1">
      <c r="A257" s="21"/>
    </row>
    <row r="258" ht="15.75" customHeight="1">
      <c r="A258" s="21"/>
    </row>
    <row r="259" ht="15.75" customHeight="1">
      <c r="A259" s="21"/>
    </row>
    <row r="260" ht="15.75" customHeight="1">
      <c r="A260" s="21"/>
    </row>
    <row r="261" ht="15.75" customHeight="1">
      <c r="A261" s="21"/>
    </row>
    <row r="262" ht="15.75" customHeight="1">
      <c r="A262" s="21"/>
    </row>
    <row r="263" ht="15.75" customHeight="1">
      <c r="A263" s="21"/>
    </row>
    <row r="264" ht="15.75" customHeight="1">
      <c r="A264" s="21"/>
    </row>
    <row r="265" ht="15.75" customHeight="1">
      <c r="A265" s="21"/>
    </row>
    <row r="266" ht="15.75" customHeight="1">
      <c r="A266" s="21"/>
    </row>
    <row r="267" ht="15.75" customHeight="1">
      <c r="A267" s="21"/>
    </row>
    <row r="268" ht="15.75" customHeight="1">
      <c r="A268" s="21"/>
    </row>
    <row r="269" ht="15.75" customHeight="1">
      <c r="A269" s="21"/>
    </row>
    <row r="270" ht="15.75" customHeight="1">
      <c r="A270" s="21"/>
    </row>
    <row r="271" ht="15.75" customHeight="1">
      <c r="A271" s="21"/>
    </row>
    <row r="272" ht="15.75" customHeight="1">
      <c r="A272" s="21"/>
    </row>
    <row r="273" ht="15.75" customHeight="1">
      <c r="A273" s="21"/>
    </row>
    <row r="274" ht="15.75" customHeight="1">
      <c r="A274" s="21"/>
    </row>
    <row r="275" ht="15.75" customHeight="1">
      <c r="A275" s="21"/>
    </row>
    <row r="276" ht="15.75" customHeight="1">
      <c r="A276" s="21"/>
    </row>
    <row r="277" ht="15.75" customHeight="1">
      <c r="A277" s="21"/>
    </row>
    <row r="278" ht="15.75" customHeight="1">
      <c r="A278" s="21"/>
    </row>
    <row r="279" ht="15.75" customHeight="1">
      <c r="A279" s="21"/>
    </row>
    <row r="280" ht="15.75" customHeight="1">
      <c r="A280" s="21"/>
    </row>
    <row r="281" ht="15.75" customHeight="1">
      <c r="A281" s="21"/>
    </row>
    <row r="282" ht="15.75" customHeight="1">
      <c r="A282" s="21"/>
    </row>
    <row r="283" ht="15.75" customHeight="1">
      <c r="A283" s="21"/>
    </row>
    <row r="284" ht="15.75" customHeight="1">
      <c r="A284" s="21"/>
    </row>
    <row r="285" ht="15.75" customHeight="1">
      <c r="A285" s="21"/>
    </row>
    <row r="286" ht="15.75" customHeight="1">
      <c r="A286" s="21"/>
    </row>
    <row r="287" ht="15.75" customHeight="1">
      <c r="A287" s="21"/>
    </row>
    <row r="288" ht="15.75" customHeight="1">
      <c r="A288" s="21"/>
    </row>
    <row r="289" ht="15.75" customHeight="1">
      <c r="A289" s="21"/>
    </row>
    <row r="290" ht="15.75" customHeight="1">
      <c r="A290" s="21"/>
    </row>
    <row r="291" ht="15.75" customHeight="1">
      <c r="A291" s="21"/>
    </row>
    <row r="292" ht="15.75" customHeight="1">
      <c r="A292" s="21"/>
    </row>
    <row r="293" ht="15.75" customHeight="1">
      <c r="A293" s="21"/>
    </row>
    <row r="294" ht="15.75" customHeight="1">
      <c r="A294" s="21"/>
    </row>
    <row r="295" ht="15.75" customHeight="1">
      <c r="A295" s="21"/>
    </row>
    <row r="296" ht="15.75" customHeight="1">
      <c r="A296" s="21"/>
    </row>
    <row r="297" ht="15.75" customHeight="1">
      <c r="A297" s="21"/>
    </row>
    <row r="298" ht="15.75" customHeight="1">
      <c r="A298" s="21"/>
    </row>
    <row r="299" ht="15.75" customHeight="1">
      <c r="A299" s="21"/>
    </row>
    <row r="300" ht="15.75" customHeight="1">
      <c r="A300" s="21"/>
    </row>
    <row r="301" ht="15.75" customHeight="1">
      <c r="A301" s="21"/>
    </row>
    <row r="302" ht="15.75" customHeight="1">
      <c r="A302" s="21"/>
    </row>
    <row r="303" ht="15.75" customHeight="1">
      <c r="A303" s="21"/>
    </row>
    <row r="304" ht="15.75" customHeight="1">
      <c r="A304" s="21"/>
    </row>
    <row r="305" ht="15.75" customHeight="1">
      <c r="A305" s="21"/>
    </row>
    <row r="306" ht="15.75" customHeight="1">
      <c r="A306" s="21"/>
    </row>
    <row r="307" ht="15.75" customHeight="1">
      <c r="A307" s="21"/>
    </row>
    <row r="308" ht="15.75" customHeight="1">
      <c r="A308" s="21"/>
    </row>
    <row r="309" ht="15.75" customHeight="1">
      <c r="A309" s="21"/>
    </row>
    <row r="310" ht="15.75" customHeight="1">
      <c r="A310" s="21"/>
    </row>
    <row r="311" ht="15.75" customHeight="1">
      <c r="A311" s="21"/>
    </row>
    <row r="312" ht="15.75" customHeight="1">
      <c r="A312" s="21"/>
    </row>
    <row r="313" ht="15.75" customHeight="1">
      <c r="A313" s="21"/>
    </row>
    <row r="314" ht="15.75" customHeight="1">
      <c r="A314" s="21"/>
    </row>
    <row r="315" ht="15.75" customHeight="1">
      <c r="A315" s="21"/>
    </row>
    <row r="316" ht="15.75" customHeight="1">
      <c r="A316" s="21"/>
    </row>
    <row r="317" ht="15.75" customHeight="1">
      <c r="A317" s="21"/>
    </row>
    <row r="318" ht="15.75" customHeight="1">
      <c r="A318" s="21"/>
    </row>
    <row r="319" ht="15.75" customHeight="1">
      <c r="A319" s="21"/>
    </row>
    <row r="320" ht="15.75" customHeight="1">
      <c r="A320" s="21"/>
    </row>
    <row r="321" ht="15.75" customHeight="1">
      <c r="A321" s="21"/>
    </row>
    <row r="322" ht="15.75" customHeight="1">
      <c r="A322" s="21"/>
    </row>
    <row r="323" ht="15.75" customHeight="1">
      <c r="A323" s="21"/>
    </row>
    <row r="324" ht="15.75" customHeight="1">
      <c r="A324" s="21"/>
    </row>
    <row r="325" ht="15.75" customHeight="1">
      <c r="A325" s="21"/>
    </row>
    <row r="326" ht="15.75" customHeight="1">
      <c r="A326" s="21"/>
    </row>
    <row r="327" ht="15.75" customHeight="1">
      <c r="A327" s="21"/>
    </row>
    <row r="328" ht="15.75" customHeight="1">
      <c r="A328" s="21"/>
    </row>
    <row r="329" ht="15.75" customHeight="1">
      <c r="A329" s="21"/>
    </row>
    <row r="330" ht="15.75" customHeight="1">
      <c r="A330" s="21"/>
    </row>
    <row r="331" ht="15.75" customHeight="1">
      <c r="A331" s="21"/>
    </row>
    <row r="332" ht="15.75" customHeight="1">
      <c r="A332" s="21"/>
    </row>
    <row r="333" ht="15.75" customHeight="1">
      <c r="A333" s="21"/>
    </row>
    <row r="334" ht="15.75" customHeight="1">
      <c r="A334" s="21"/>
    </row>
    <row r="335" ht="15.75" customHeight="1">
      <c r="A335" s="21"/>
    </row>
    <row r="336" ht="15.75" customHeight="1">
      <c r="A336" s="21"/>
    </row>
    <row r="337" ht="15.75" customHeight="1">
      <c r="A337" s="21"/>
    </row>
    <row r="338" ht="15.75" customHeight="1">
      <c r="A338" s="21"/>
    </row>
    <row r="339" ht="15.75" customHeight="1">
      <c r="A339" s="21"/>
    </row>
    <row r="340" ht="15.75" customHeight="1">
      <c r="A340" s="21"/>
    </row>
    <row r="341" ht="15.75" customHeight="1">
      <c r="A341" s="21"/>
    </row>
    <row r="342" ht="15.75" customHeight="1">
      <c r="A342" s="21"/>
    </row>
    <row r="343" ht="15.75" customHeight="1">
      <c r="A343" s="21"/>
    </row>
    <row r="344" ht="15.75" customHeight="1">
      <c r="A344" s="21"/>
    </row>
    <row r="345" ht="15.75" customHeight="1">
      <c r="A345" s="21"/>
    </row>
    <row r="346" ht="15.75" customHeight="1">
      <c r="A346" s="21"/>
    </row>
    <row r="347" ht="15.75" customHeight="1">
      <c r="A347" s="21"/>
    </row>
    <row r="348" ht="15.75" customHeight="1">
      <c r="A348" s="21"/>
    </row>
    <row r="349" ht="15.75" customHeight="1">
      <c r="A349" s="21"/>
    </row>
    <row r="350" ht="15.75" customHeight="1">
      <c r="A350" s="21"/>
    </row>
    <row r="351" ht="15.75" customHeight="1">
      <c r="A351" s="21"/>
    </row>
    <row r="352" ht="15.75" customHeight="1">
      <c r="A352" s="21"/>
    </row>
    <row r="353" ht="15.75" customHeight="1">
      <c r="A353" s="21"/>
    </row>
    <row r="354" ht="15.75" customHeight="1">
      <c r="A354" s="21"/>
    </row>
    <row r="355" ht="15.75" customHeight="1">
      <c r="A355" s="21"/>
    </row>
    <row r="356" ht="15.75" customHeight="1">
      <c r="A356" s="21"/>
    </row>
    <row r="357" ht="15.75" customHeight="1">
      <c r="A357" s="21"/>
    </row>
    <row r="358" ht="15.75" customHeight="1">
      <c r="A358" s="21"/>
    </row>
    <row r="359" ht="15.75" customHeight="1">
      <c r="A359" s="21"/>
    </row>
    <row r="360" ht="15.75" customHeight="1">
      <c r="A360" s="21"/>
    </row>
    <row r="361" ht="15.75" customHeight="1">
      <c r="A361" s="21"/>
    </row>
    <row r="362" ht="15.75" customHeight="1">
      <c r="A362" s="21"/>
    </row>
    <row r="363" ht="15.75" customHeight="1">
      <c r="A363" s="21"/>
    </row>
    <row r="364" ht="15.75" customHeight="1">
      <c r="A364" s="21"/>
    </row>
    <row r="365" ht="15.75" customHeight="1">
      <c r="A365" s="21"/>
    </row>
    <row r="366" ht="15.75" customHeight="1">
      <c r="A366" s="21"/>
    </row>
    <row r="367" ht="15.75" customHeight="1">
      <c r="A367" s="21"/>
    </row>
    <row r="368" ht="15.75" customHeight="1">
      <c r="A368" s="21"/>
    </row>
    <row r="369" ht="15.75" customHeight="1">
      <c r="A369" s="21"/>
    </row>
    <row r="370" ht="15.75" customHeight="1">
      <c r="A370" s="21"/>
    </row>
    <row r="371" ht="15.75" customHeight="1">
      <c r="A371" s="21"/>
    </row>
    <row r="372" ht="15.75" customHeight="1">
      <c r="A372" s="21"/>
    </row>
    <row r="373" ht="15.75" customHeight="1">
      <c r="A373" s="21"/>
    </row>
    <row r="374" ht="15.75" customHeight="1">
      <c r="A374" s="21"/>
    </row>
    <row r="375" ht="15.75" customHeight="1">
      <c r="A375" s="21"/>
    </row>
    <row r="376" ht="15.75" customHeight="1">
      <c r="A376" s="21"/>
    </row>
    <row r="377" ht="15.75" customHeight="1">
      <c r="A377" s="21"/>
    </row>
    <row r="378" ht="15.75" customHeight="1">
      <c r="A378" s="21"/>
    </row>
    <row r="379" ht="15.75" customHeight="1">
      <c r="A379" s="21"/>
    </row>
    <row r="380" ht="15.75" customHeight="1">
      <c r="A380" s="21"/>
    </row>
    <row r="381" ht="15.75" customHeight="1">
      <c r="A381" s="21"/>
    </row>
    <row r="382" ht="15.75" customHeight="1">
      <c r="A382" s="21"/>
    </row>
    <row r="383" ht="15.75" customHeight="1">
      <c r="A383" s="21"/>
    </row>
    <row r="384" ht="15.75" customHeight="1">
      <c r="A384" s="21"/>
    </row>
    <row r="385" ht="15.75" customHeight="1">
      <c r="A385" s="21"/>
    </row>
    <row r="386" ht="15.75" customHeight="1">
      <c r="A386" s="21"/>
    </row>
    <row r="387" ht="15.75" customHeight="1">
      <c r="A387" s="21"/>
    </row>
    <row r="388" ht="15.75" customHeight="1">
      <c r="A388" s="21"/>
    </row>
    <row r="389" ht="15.75" customHeight="1">
      <c r="A389" s="21"/>
    </row>
    <row r="390" ht="15.75" customHeight="1">
      <c r="A390" s="21"/>
    </row>
    <row r="391" ht="15.75" customHeight="1">
      <c r="A391" s="21"/>
    </row>
    <row r="392" ht="15.75" customHeight="1">
      <c r="A392" s="21"/>
    </row>
    <row r="393" ht="15.75" customHeight="1">
      <c r="A393" s="21"/>
    </row>
    <row r="394" ht="15.75" customHeight="1">
      <c r="A394" s="21"/>
    </row>
    <row r="395" ht="15.75" customHeight="1">
      <c r="A395" s="21"/>
    </row>
    <row r="396" ht="15.75" customHeight="1">
      <c r="A396" s="21"/>
    </row>
    <row r="397" ht="15.75" customHeight="1">
      <c r="A397" s="21"/>
    </row>
    <row r="398" ht="15.75" customHeight="1">
      <c r="A398" s="21"/>
    </row>
    <row r="399" ht="15.75" customHeight="1">
      <c r="A399" s="21"/>
    </row>
    <row r="400" ht="15.75" customHeight="1">
      <c r="A400" s="21"/>
    </row>
    <row r="401" ht="15.75" customHeight="1">
      <c r="A401" s="21"/>
    </row>
    <row r="402" ht="15.75" customHeight="1">
      <c r="A402" s="21"/>
    </row>
    <row r="403" ht="15.75" customHeight="1">
      <c r="A403" s="21"/>
    </row>
    <row r="404" ht="15.75" customHeight="1">
      <c r="A404" s="21"/>
    </row>
    <row r="405" ht="15.75" customHeight="1">
      <c r="A405" s="21"/>
    </row>
    <row r="406" ht="15.75" customHeight="1">
      <c r="A406" s="21"/>
    </row>
    <row r="407" ht="15.75" customHeight="1">
      <c r="A407" s="21"/>
    </row>
    <row r="408" ht="15.75" customHeight="1">
      <c r="A408" s="21"/>
    </row>
    <row r="409" ht="15.75" customHeight="1">
      <c r="A409" s="21"/>
    </row>
    <row r="410" ht="15.75" customHeight="1">
      <c r="A410" s="21"/>
    </row>
    <row r="411" ht="15.75" customHeight="1">
      <c r="A411" s="21"/>
    </row>
    <row r="412" ht="15.75" customHeight="1">
      <c r="A412" s="21"/>
    </row>
    <row r="413" ht="15.75" customHeight="1">
      <c r="A413" s="21"/>
    </row>
    <row r="414" ht="15.75" customHeight="1">
      <c r="A414" s="21"/>
    </row>
    <row r="415" ht="15.75" customHeight="1">
      <c r="A415" s="21"/>
    </row>
    <row r="416" ht="15.75" customHeight="1">
      <c r="A416" s="21"/>
    </row>
    <row r="417" ht="15.75" customHeight="1">
      <c r="A417" s="21"/>
    </row>
    <row r="418" ht="15.75" customHeight="1">
      <c r="A418" s="21"/>
    </row>
    <row r="419" ht="15.75" customHeight="1">
      <c r="A419" s="21"/>
    </row>
    <row r="420" ht="15.75" customHeight="1">
      <c r="A420" s="21"/>
    </row>
    <row r="421" ht="15.75" customHeight="1">
      <c r="A421" s="21"/>
    </row>
    <row r="422" ht="15.75" customHeight="1">
      <c r="A422" s="21"/>
    </row>
    <row r="423" ht="15.75" customHeight="1">
      <c r="A423" s="21"/>
    </row>
    <row r="424" ht="15.75" customHeight="1">
      <c r="A424" s="21"/>
    </row>
    <row r="425" ht="15.75" customHeight="1">
      <c r="A425" s="21"/>
    </row>
    <row r="426" ht="15.75" customHeight="1">
      <c r="A426" s="21"/>
    </row>
    <row r="427" ht="15.75" customHeight="1">
      <c r="A427" s="21"/>
    </row>
    <row r="428" ht="15.75" customHeight="1">
      <c r="A428" s="21"/>
    </row>
    <row r="429" ht="15.75" customHeight="1">
      <c r="A429" s="21"/>
    </row>
    <row r="430" ht="15.75" customHeight="1">
      <c r="A430" s="21"/>
    </row>
    <row r="431" ht="15.75" customHeight="1">
      <c r="A431" s="21"/>
    </row>
    <row r="432" ht="15.75" customHeight="1">
      <c r="A432" s="21"/>
    </row>
    <row r="433" ht="15.75" customHeight="1">
      <c r="A433" s="21"/>
    </row>
    <row r="434" ht="15.75" customHeight="1">
      <c r="A434" s="21"/>
    </row>
    <row r="435" ht="15.75" customHeight="1">
      <c r="A435" s="21"/>
    </row>
    <row r="436" ht="15.75" customHeight="1">
      <c r="A436" s="21"/>
    </row>
    <row r="437" ht="15.75" customHeight="1">
      <c r="A437" s="21"/>
    </row>
    <row r="438" ht="15.75" customHeight="1">
      <c r="A438" s="21"/>
    </row>
    <row r="439" ht="15.75" customHeight="1">
      <c r="A439" s="21"/>
    </row>
    <row r="440" ht="15.75" customHeight="1">
      <c r="A440" s="21"/>
    </row>
    <row r="441" ht="15.75" customHeight="1">
      <c r="A441" s="21"/>
    </row>
    <row r="442" ht="15.75" customHeight="1">
      <c r="A442" s="21"/>
    </row>
    <row r="443" ht="15.75" customHeight="1">
      <c r="A443" s="21"/>
    </row>
    <row r="444" ht="15.75" customHeight="1">
      <c r="A444" s="21"/>
    </row>
    <row r="445" ht="15.75" customHeight="1">
      <c r="A445" s="21"/>
    </row>
    <row r="446" ht="15.75" customHeight="1">
      <c r="A446" s="21"/>
    </row>
    <row r="447" ht="15.75" customHeight="1">
      <c r="A447" s="21"/>
    </row>
    <row r="448" ht="15.75" customHeight="1">
      <c r="A448" s="21"/>
    </row>
    <row r="449" ht="15.75" customHeight="1">
      <c r="A449" s="21"/>
    </row>
    <row r="450" ht="15.75" customHeight="1">
      <c r="A450" s="21"/>
    </row>
    <row r="451" ht="15.75" customHeight="1">
      <c r="A451" s="21"/>
    </row>
    <row r="452" ht="15.75" customHeight="1">
      <c r="A452" s="21"/>
    </row>
    <row r="453" ht="15.75" customHeight="1">
      <c r="A453" s="21"/>
    </row>
    <row r="454" ht="15.75" customHeight="1">
      <c r="A454" s="21"/>
    </row>
    <row r="455" ht="15.75" customHeight="1">
      <c r="A455" s="21"/>
    </row>
    <row r="456" ht="15.75" customHeight="1">
      <c r="A456" s="21"/>
    </row>
    <row r="457" ht="15.75" customHeight="1">
      <c r="A457" s="21"/>
    </row>
    <row r="458" ht="15.75" customHeight="1">
      <c r="A458" s="21"/>
    </row>
    <row r="459" ht="15.75" customHeight="1">
      <c r="A459" s="21"/>
    </row>
    <row r="460" ht="15.75" customHeight="1">
      <c r="A460" s="21"/>
    </row>
    <row r="461" ht="15.75" customHeight="1">
      <c r="A461" s="21"/>
    </row>
    <row r="462" ht="15.75" customHeight="1">
      <c r="A462" s="21"/>
    </row>
    <row r="463" ht="15.75" customHeight="1">
      <c r="A463" s="21"/>
    </row>
    <row r="464" ht="15.75" customHeight="1">
      <c r="A464" s="21"/>
    </row>
    <row r="465" ht="15.75" customHeight="1">
      <c r="A465" s="21"/>
    </row>
    <row r="466" ht="15.75" customHeight="1">
      <c r="A466" s="21"/>
    </row>
    <row r="467" ht="15.75" customHeight="1">
      <c r="A467" s="21"/>
    </row>
    <row r="468" ht="15.75" customHeight="1">
      <c r="A468" s="21"/>
    </row>
    <row r="469" ht="15.75" customHeight="1">
      <c r="A469" s="21"/>
    </row>
    <row r="470" ht="15.75" customHeight="1">
      <c r="A470" s="21"/>
    </row>
    <row r="471" ht="15.75" customHeight="1">
      <c r="A471" s="21"/>
    </row>
    <row r="472" ht="15.75" customHeight="1">
      <c r="A472" s="21"/>
    </row>
    <row r="473" ht="15.75" customHeight="1">
      <c r="A473" s="21"/>
    </row>
    <row r="474" ht="15.75" customHeight="1">
      <c r="A474" s="21"/>
    </row>
    <row r="475" ht="15.75" customHeight="1">
      <c r="A475" s="21"/>
    </row>
    <row r="476" ht="15.75" customHeight="1">
      <c r="A476" s="21"/>
    </row>
    <row r="477" ht="15.75" customHeight="1">
      <c r="A477" s="21"/>
    </row>
    <row r="478" ht="15.75" customHeight="1">
      <c r="A478" s="21"/>
    </row>
    <row r="479" ht="15.75" customHeight="1">
      <c r="A479" s="21"/>
    </row>
    <row r="480" ht="15.75" customHeight="1">
      <c r="A480" s="21"/>
    </row>
    <row r="481" ht="15.75" customHeight="1">
      <c r="A481" s="21"/>
    </row>
    <row r="482" ht="15.75" customHeight="1">
      <c r="A482" s="21"/>
    </row>
    <row r="483" ht="15.75" customHeight="1">
      <c r="A483" s="21"/>
    </row>
    <row r="484" ht="15.75" customHeight="1">
      <c r="A484" s="21"/>
    </row>
    <row r="485" ht="15.75" customHeight="1">
      <c r="A485" s="21"/>
    </row>
    <row r="486" ht="15.75" customHeight="1">
      <c r="A486" s="21"/>
    </row>
    <row r="487" ht="15.75" customHeight="1">
      <c r="A487" s="21"/>
    </row>
    <row r="488" ht="15.75" customHeight="1">
      <c r="A488" s="21"/>
    </row>
    <row r="489" ht="15.75" customHeight="1">
      <c r="A489" s="21"/>
    </row>
    <row r="490" ht="15.75" customHeight="1">
      <c r="A490" s="21"/>
    </row>
    <row r="491" ht="15.75" customHeight="1">
      <c r="A491" s="21"/>
    </row>
    <row r="492" ht="15.75" customHeight="1">
      <c r="A492" s="21"/>
    </row>
    <row r="493" ht="15.75" customHeight="1">
      <c r="A493" s="21"/>
    </row>
    <row r="494" ht="15.75" customHeight="1">
      <c r="A494" s="21"/>
    </row>
    <row r="495" ht="15.75" customHeight="1">
      <c r="A495" s="21"/>
    </row>
    <row r="496" ht="15.75" customHeight="1">
      <c r="A496" s="21"/>
    </row>
    <row r="497" ht="15.75" customHeight="1">
      <c r="A497" s="21"/>
    </row>
    <row r="498" ht="15.75" customHeight="1">
      <c r="A498" s="21"/>
    </row>
    <row r="499" ht="15.75" customHeight="1">
      <c r="A499" s="21"/>
    </row>
    <row r="500" ht="15.75" customHeight="1">
      <c r="A500" s="21"/>
    </row>
    <row r="501" ht="15.75" customHeight="1">
      <c r="A501" s="21"/>
    </row>
    <row r="502" ht="15.75" customHeight="1">
      <c r="A502" s="21"/>
    </row>
    <row r="503" ht="15.75" customHeight="1">
      <c r="A503" s="21"/>
    </row>
    <row r="504" ht="15.75" customHeight="1">
      <c r="A504" s="21"/>
    </row>
    <row r="505" ht="15.75" customHeight="1">
      <c r="A505" s="21"/>
    </row>
    <row r="506" ht="15.75" customHeight="1">
      <c r="A506" s="21"/>
    </row>
    <row r="507" ht="15.75" customHeight="1">
      <c r="A507" s="21"/>
    </row>
    <row r="508" ht="15.75" customHeight="1">
      <c r="A508" s="21"/>
    </row>
    <row r="509" ht="15.75" customHeight="1">
      <c r="A509" s="21"/>
    </row>
    <row r="510" ht="15.75" customHeight="1">
      <c r="A510" s="21"/>
    </row>
    <row r="511" ht="15.75" customHeight="1">
      <c r="A511" s="21"/>
    </row>
    <row r="512" ht="15.75" customHeight="1">
      <c r="A512" s="21"/>
    </row>
    <row r="513" ht="15.75" customHeight="1">
      <c r="A513" s="21"/>
    </row>
    <row r="514" ht="15.75" customHeight="1">
      <c r="A514" s="21"/>
    </row>
    <row r="515" ht="15.75" customHeight="1">
      <c r="A515" s="21"/>
    </row>
    <row r="516" ht="15.75" customHeight="1">
      <c r="A516" s="21"/>
    </row>
    <row r="517" ht="15.75" customHeight="1">
      <c r="A517" s="21"/>
    </row>
    <row r="518" ht="15.75" customHeight="1">
      <c r="A518" s="21"/>
    </row>
    <row r="519" ht="15.75" customHeight="1">
      <c r="A519" s="21"/>
    </row>
    <row r="520" ht="15.75" customHeight="1">
      <c r="A520" s="21"/>
    </row>
    <row r="521" ht="15.75" customHeight="1">
      <c r="A521" s="21"/>
    </row>
    <row r="522" ht="15.75" customHeight="1">
      <c r="A522" s="21"/>
    </row>
    <row r="523" ht="15.75" customHeight="1">
      <c r="A523" s="21"/>
    </row>
    <row r="524" ht="15.75" customHeight="1">
      <c r="A524" s="21"/>
    </row>
    <row r="525" ht="15.75" customHeight="1">
      <c r="A525" s="21"/>
    </row>
    <row r="526" ht="15.75" customHeight="1">
      <c r="A526" s="21"/>
    </row>
    <row r="527" ht="15.75" customHeight="1">
      <c r="A527" s="21"/>
    </row>
    <row r="528" ht="15.75" customHeight="1">
      <c r="A528" s="21"/>
    </row>
    <row r="529" ht="15.75" customHeight="1">
      <c r="A529" s="21"/>
    </row>
    <row r="530" ht="15.75" customHeight="1">
      <c r="A530" s="21"/>
    </row>
    <row r="531" ht="15.75" customHeight="1">
      <c r="A531" s="21"/>
    </row>
    <row r="532" ht="15.75" customHeight="1">
      <c r="A532" s="21"/>
    </row>
    <row r="533" ht="15.75" customHeight="1">
      <c r="A533" s="21"/>
    </row>
    <row r="534" ht="15.75" customHeight="1">
      <c r="A534" s="21"/>
    </row>
    <row r="535" ht="15.75" customHeight="1">
      <c r="A535" s="21"/>
    </row>
    <row r="536" ht="15.75" customHeight="1">
      <c r="A536" s="21"/>
    </row>
    <row r="537" ht="15.75" customHeight="1">
      <c r="A537" s="21"/>
    </row>
    <row r="538" ht="15.75" customHeight="1">
      <c r="A538" s="21"/>
    </row>
    <row r="539" ht="15.75" customHeight="1">
      <c r="A539" s="21"/>
    </row>
    <row r="540" ht="15.75" customHeight="1">
      <c r="A540" s="21"/>
    </row>
    <row r="541" ht="15.75" customHeight="1">
      <c r="A541" s="21"/>
    </row>
    <row r="542" ht="15.75" customHeight="1">
      <c r="A542" s="21"/>
    </row>
    <row r="543" ht="15.75" customHeight="1">
      <c r="A543" s="21"/>
    </row>
    <row r="544" ht="15.75" customHeight="1">
      <c r="A544" s="21"/>
    </row>
    <row r="545" ht="15.75" customHeight="1">
      <c r="A545" s="21"/>
    </row>
    <row r="546" ht="15.75" customHeight="1">
      <c r="A546" s="21"/>
    </row>
    <row r="547" ht="15.75" customHeight="1">
      <c r="A547" s="21"/>
    </row>
    <row r="548" ht="15.75" customHeight="1">
      <c r="A548" s="21"/>
    </row>
    <row r="549" ht="15.75" customHeight="1">
      <c r="A549" s="21"/>
    </row>
    <row r="550" ht="15.75" customHeight="1">
      <c r="A550" s="21"/>
    </row>
    <row r="551" ht="15.75" customHeight="1">
      <c r="A551" s="21"/>
    </row>
    <row r="552" ht="15.75" customHeight="1">
      <c r="A552" s="21"/>
    </row>
    <row r="553" ht="15.75" customHeight="1">
      <c r="A553" s="21"/>
    </row>
    <row r="554" ht="15.75" customHeight="1">
      <c r="A554" s="21"/>
    </row>
    <row r="555" ht="15.75" customHeight="1">
      <c r="A555" s="21"/>
    </row>
    <row r="556" ht="15.75" customHeight="1">
      <c r="A556" s="21"/>
    </row>
    <row r="557" ht="15.75" customHeight="1">
      <c r="A557" s="21"/>
    </row>
    <row r="558" ht="15.75" customHeight="1">
      <c r="A558" s="21"/>
    </row>
    <row r="559" ht="15.75" customHeight="1">
      <c r="A559" s="21"/>
    </row>
    <row r="560" ht="15.75" customHeight="1">
      <c r="A560" s="21"/>
    </row>
    <row r="561" ht="15.75" customHeight="1">
      <c r="A561" s="21"/>
    </row>
    <row r="562" ht="15.75" customHeight="1">
      <c r="A562" s="21"/>
    </row>
    <row r="563" ht="15.75" customHeight="1">
      <c r="A563" s="21"/>
    </row>
    <row r="564" ht="15.75" customHeight="1">
      <c r="A564" s="21"/>
    </row>
    <row r="565" ht="15.75" customHeight="1">
      <c r="A565" s="21"/>
    </row>
    <row r="566" ht="15.75" customHeight="1">
      <c r="A566" s="21"/>
    </row>
    <row r="567" ht="15.75" customHeight="1">
      <c r="A567" s="21"/>
    </row>
    <row r="568" ht="15.75" customHeight="1">
      <c r="A568" s="21"/>
    </row>
    <row r="569" ht="15.75" customHeight="1">
      <c r="A569" s="21"/>
    </row>
    <row r="570" ht="15.75" customHeight="1">
      <c r="A570" s="21"/>
    </row>
    <row r="571" ht="15.75" customHeight="1">
      <c r="A571" s="21"/>
    </row>
    <row r="572" ht="15.75" customHeight="1">
      <c r="A572" s="21"/>
    </row>
    <row r="573" ht="15.75" customHeight="1">
      <c r="A573" s="21"/>
    </row>
    <row r="574" ht="15.75" customHeight="1">
      <c r="A574" s="21"/>
    </row>
    <row r="575" ht="15.75" customHeight="1">
      <c r="A575" s="21"/>
    </row>
    <row r="576" ht="15.75" customHeight="1">
      <c r="A576" s="21"/>
    </row>
    <row r="577" ht="15.75" customHeight="1">
      <c r="A577" s="21"/>
    </row>
    <row r="578" ht="15.75" customHeight="1">
      <c r="A578" s="21"/>
    </row>
    <row r="579" ht="15.75" customHeight="1">
      <c r="A579" s="21"/>
    </row>
    <row r="580" ht="15.75" customHeight="1">
      <c r="A580" s="21"/>
    </row>
    <row r="581" ht="15.75" customHeight="1">
      <c r="A581" s="21"/>
    </row>
    <row r="582" ht="15.75" customHeight="1">
      <c r="A582" s="21"/>
    </row>
    <row r="583" ht="15.75" customHeight="1">
      <c r="A583" s="21"/>
    </row>
    <row r="584" ht="15.75" customHeight="1">
      <c r="A584" s="21"/>
    </row>
    <row r="585" ht="15.75" customHeight="1">
      <c r="A585" s="21"/>
    </row>
    <row r="586" ht="15.75" customHeight="1">
      <c r="A586" s="21"/>
    </row>
    <row r="587" ht="15.75" customHeight="1">
      <c r="A587" s="21"/>
    </row>
    <row r="588" ht="15.75" customHeight="1">
      <c r="A588" s="21"/>
    </row>
    <row r="589" ht="15.75" customHeight="1">
      <c r="A589" s="21"/>
    </row>
    <row r="590" ht="15.75" customHeight="1">
      <c r="A590" s="21"/>
    </row>
    <row r="591" ht="15.75" customHeight="1">
      <c r="A591" s="21"/>
    </row>
    <row r="592" ht="15.75" customHeight="1">
      <c r="A592" s="21"/>
    </row>
    <row r="593" ht="15.75" customHeight="1">
      <c r="A593" s="21"/>
    </row>
    <row r="594" ht="15.75" customHeight="1">
      <c r="A594" s="21"/>
    </row>
    <row r="595" ht="15.75" customHeight="1">
      <c r="A595" s="21"/>
    </row>
    <row r="596" ht="15.75" customHeight="1">
      <c r="A596" s="21"/>
    </row>
    <row r="597" ht="15.75" customHeight="1">
      <c r="A597" s="21"/>
    </row>
    <row r="598" ht="15.75" customHeight="1">
      <c r="A598" s="21"/>
    </row>
    <row r="599" ht="15.75" customHeight="1">
      <c r="A599" s="21"/>
    </row>
    <row r="600" ht="15.75" customHeight="1">
      <c r="A600" s="21"/>
    </row>
    <row r="601" ht="15.75" customHeight="1">
      <c r="A601" s="21"/>
    </row>
    <row r="602" ht="15.75" customHeight="1">
      <c r="A602" s="21"/>
    </row>
    <row r="603" ht="15.75" customHeight="1">
      <c r="A603" s="21"/>
    </row>
    <row r="604" ht="15.75" customHeight="1">
      <c r="A604" s="21"/>
    </row>
    <row r="605" ht="15.75" customHeight="1">
      <c r="A605" s="21"/>
    </row>
    <row r="606" ht="15.75" customHeight="1">
      <c r="A606" s="21"/>
    </row>
    <row r="607" ht="15.75" customHeight="1">
      <c r="A607" s="21"/>
    </row>
    <row r="608" ht="15.75" customHeight="1">
      <c r="A608" s="21"/>
    </row>
    <row r="609" ht="15.75" customHeight="1">
      <c r="A609" s="21"/>
    </row>
    <row r="610" ht="15.75" customHeight="1">
      <c r="A610" s="21"/>
    </row>
    <row r="611" ht="15.75" customHeight="1">
      <c r="A611" s="21"/>
    </row>
    <row r="612" ht="15.75" customHeight="1">
      <c r="A612" s="21"/>
    </row>
    <row r="613" ht="15.75" customHeight="1">
      <c r="A613" s="21"/>
    </row>
    <row r="614" ht="15.75" customHeight="1">
      <c r="A614" s="21"/>
    </row>
    <row r="615" ht="15.75" customHeight="1">
      <c r="A615" s="21"/>
    </row>
    <row r="616" ht="15.75" customHeight="1">
      <c r="A616" s="21"/>
    </row>
    <row r="617" ht="15.75" customHeight="1">
      <c r="A617" s="21"/>
    </row>
    <row r="618" ht="15.75" customHeight="1">
      <c r="A618" s="21"/>
    </row>
    <row r="619" ht="15.75" customHeight="1">
      <c r="A619" s="21"/>
    </row>
    <row r="620" ht="15.75" customHeight="1">
      <c r="A620" s="21"/>
    </row>
    <row r="621" ht="15.75" customHeight="1">
      <c r="A621" s="21"/>
    </row>
    <row r="622" ht="15.75" customHeight="1">
      <c r="A622" s="21"/>
    </row>
    <row r="623" ht="15.75" customHeight="1">
      <c r="A623" s="21"/>
    </row>
    <row r="624" ht="15.75" customHeight="1">
      <c r="A624" s="21"/>
    </row>
    <row r="625" ht="15.75" customHeight="1">
      <c r="A625" s="21"/>
    </row>
    <row r="626" ht="15.75" customHeight="1">
      <c r="A626" s="21"/>
    </row>
    <row r="627" ht="15.75" customHeight="1">
      <c r="A627" s="21"/>
    </row>
    <row r="628" ht="15.75" customHeight="1">
      <c r="A628" s="21"/>
    </row>
    <row r="629" ht="15.75" customHeight="1">
      <c r="A629" s="21"/>
    </row>
    <row r="630" ht="15.75" customHeight="1">
      <c r="A630" s="21"/>
    </row>
    <row r="631" ht="15.75" customHeight="1">
      <c r="A631" s="21"/>
    </row>
    <row r="632" ht="15.75" customHeight="1">
      <c r="A632" s="21"/>
    </row>
    <row r="633" ht="15.75" customHeight="1">
      <c r="A633" s="21"/>
    </row>
    <row r="634" ht="15.75" customHeight="1">
      <c r="A634" s="21"/>
    </row>
    <row r="635" ht="15.75" customHeight="1">
      <c r="A635" s="21"/>
    </row>
    <row r="636" ht="15.75" customHeight="1">
      <c r="A636" s="21"/>
    </row>
    <row r="637" ht="15.75" customHeight="1">
      <c r="A637" s="21"/>
    </row>
    <row r="638" ht="15.75" customHeight="1">
      <c r="A638" s="21"/>
    </row>
    <row r="639" ht="15.75" customHeight="1">
      <c r="A639" s="21"/>
    </row>
    <row r="640" ht="15.75" customHeight="1">
      <c r="A640" s="21"/>
    </row>
    <row r="641" ht="15.75" customHeight="1">
      <c r="A641" s="21"/>
    </row>
    <row r="642" ht="15.75" customHeight="1">
      <c r="A642" s="21"/>
    </row>
    <row r="643" ht="15.75" customHeight="1">
      <c r="A643" s="21"/>
    </row>
    <row r="644" ht="15.75" customHeight="1">
      <c r="A644" s="21"/>
    </row>
    <row r="645" ht="15.75" customHeight="1">
      <c r="A645" s="21"/>
    </row>
    <row r="646" ht="15.75" customHeight="1">
      <c r="A646" s="21"/>
    </row>
    <row r="647" ht="15.75" customHeight="1">
      <c r="A647" s="21"/>
    </row>
    <row r="648" ht="15.75" customHeight="1">
      <c r="A648" s="21"/>
    </row>
    <row r="649" ht="15.75" customHeight="1">
      <c r="A649" s="21"/>
    </row>
    <row r="650" ht="15.75" customHeight="1">
      <c r="A650" s="21"/>
    </row>
    <row r="651" ht="15.75" customHeight="1">
      <c r="A651" s="21"/>
    </row>
    <row r="652" ht="15.75" customHeight="1">
      <c r="A652" s="21"/>
    </row>
    <row r="653" ht="15.75" customHeight="1">
      <c r="A653" s="21"/>
    </row>
    <row r="654" ht="15.75" customHeight="1">
      <c r="A654" s="21"/>
    </row>
    <row r="655" ht="15.75" customHeight="1">
      <c r="A655" s="21"/>
    </row>
    <row r="656" ht="15.75" customHeight="1">
      <c r="A656" s="21"/>
    </row>
    <row r="657" ht="15.75" customHeight="1">
      <c r="A657" s="21"/>
    </row>
    <row r="658" ht="15.75" customHeight="1">
      <c r="A658" s="21"/>
    </row>
    <row r="659" ht="15.75" customHeight="1">
      <c r="A659" s="21"/>
    </row>
    <row r="660" ht="15.75" customHeight="1">
      <c r="A660" s="21"/>
    </row>
    <row r="661" ht="15.75" customHeight="1">
      <c r="A661" s="21"/>
    </row>
    <row r="662" ht="15.75" customHeight="1">
      <c r="A662" s="21"/>
    </row>
    <row r="663" ht="15.75" customHeight="1">
      <c r="A663" s="21"/>
    </row>
    <row r="664" ht="15.75" customHeight="1">
      <c r="A664" s="21"/>
    </row>
    <row r="665" ht="15.75" customHeight="1">
      <c r="A665" s="21"/>
    </row>
    <row r="666" ht="15.75" customHeight="1">
      <c r="A666" s="21"/>
    </row>
    <row r="667" ht="15.75" customHeight="1">
      <c r="A667" s="21"/>
    </row>
    <row r="668" ht="15.75" customHeight="1">
      <c r="A668" s="21"/>
    </row>
    <row r="669" ht="15.75" customHeight="1">
      <c r="A669" s="21"/>
    </row>
    <row r="670" ht="15.75" customHeight="1">
      <c r="A670" s="21"/>
    </row>
    <row r="671" ht="15.75" customHeight="1">
      <c r="A671" s="21"/>
    </row>
    <row r="672" ht="15.75" customHeight="1">
      <c r="A672" s="21"/>
    </row>
    <row r="673" ht="15.75" customHeight="1">
      <c r="A673" s="21"/>
    </row>
    <row r="674" ht="15.75" customHeight="1">
      <c r="A674" s="21"/>
    </row>
    <row r="675" ht="15.75" customHeight="1">
      <c r="A675" s="21"/>
    </row>
    <row r="676" ht="15.75" customHeight="1">
      <c r="A676" s="21"/>
    </row>
    <row r="677" ht="15.75" customHeight="1">
      <c r="A677" s="21"/>
    </row>
    <row r="678" ht="15.75" customHeight="1">
      <c r="A678" s="21"/>
    </row>
    <row r="679" ht="15.75" customHeight="1">
      <c r="A679" s="21"/>
    </row>
    <row r="680" ht="15.75" customHeight="1">
      <c r="A680" s="21"/>
    </row>
    <row r="681" ht="15.75" customHeight="1">
      <c r="A681" s="21"/>
    </row>
    <row r="682" ht="15.75" customHeight="1">
      <c r="A682" s="21"/>
    </row>
    <row r="683" ht="15.75" customHeight="1">
      <c r="A683" s="21"/>
    </row>
    <row r="684" ht="15.75" customHeight="1">
      <c r="A684" s="21"/>
    </row>
    <row r="685" ht="15.75" customHeight="1">
      <c r="A685" s="21"/>
    </row>
    <row r="686" ht="15.75" customHeight="1">
      <c r="A686" s="21"/>
    </row>
    <row r="687" ht="15.75" customHeight="1">
      <c r="A687" s="21"/>
    </row>
    <row r="688" ht="15.75" customHeight="1">
      <c r="A688" s="21"/>
    </row>
    <row r="689" ht="15.75" customHeight="1">
      <c r="A689" s="21"/>
    </row>
    <row r="690" ht="15.75" customHeight="1">
      <c r="A690" s="21"/>
    </row>
    <row r="691" ht="15.75" customHeight="1">
      <c r="A691" s="21"/>
    </row>
    <row r="692" ht="15.75" customHeight="1">
      <c r="A692" s="21"/>
    </row>
    <row r="693" ht="15.75" customHeight="1">
      <c r="A693" s="21"/>
    </row>
    <row r="694" ht="15.75" customHeight="1">
      <c r="A694" s="21"/>
    </row>
    <row r="695" ht="15.75" customHeight="1">
      <c r="A695" s="21"/>
    </row>
    <row r="696" ht="15.75" customHeight="1">
      <c r="A696" s="21"/>
    </row>
    <row r="697" ht="15.75" customHeight="1">
      <c r="A697" s="21"/>
    </row>
    <row r="698" ht="15.75" customHeight="1">
      <c r="A698" s="21"/>
    </row>
    <row r="699" ht="15.75" customHeight="1">
      <c r="A699" s="21"/>
    </row>
    <row r="700" ht="15.75" customHeight="1">
      <c r="A700" s="21"/>
    </row>
    <row r="701" ht="15.75" customHeight="1">
      <c r="A701" s="21"/>
    </row>
    <row r="702" ht="15.75" customHeight="1">
      <c r="A702" s="21"/>
    </row>
    <row r="703" ht="15.75" customHeight="1">
      <c r="A703" s="21"/>
    </row>
    <row r="704" ht="15.75" customHeight="1">
      <c r="A704" s="21"/>
    </row>
    <row r="705" ht="15.75" customHeight="1">
      <c r="A705" s="21"/>
    </row>
    <row r="706" ht="15.75" customHeight="1">
      <c r="A706" s="21"/>
    </row>
    <row r="707" ht="15.75" customHeight="1">
      <c r="A707" s="21"/>
    </row>
    <row r="708" ht="15.75" customHeight="1">
      <c r="A708" s="21"/>
    </row>
    <row r="709" ht="15.75" customHeight="1">
      <c r="A709" s="21"/>
    </row>
    <row r="710" ht="15.75" customHeight="1">
      <c r="A710" s="21"/>
    </row>
    <row r="711" ht="15.75" customHeight="1">
      <c r="A711" s="21"/>
    </row>
    <row r="712" ht="15.75" customHeight="1">
      <c r="A712" s="21"/>
    </row>
    <row r="713" ht="15.75" customHeight="1">
      <c r="A713" s="21"/>
    </row>
    <row r="714" ht="15.75" customHeight="1">
      <c r="A714" s="21"/>
    </row>
    <row r="715" ht="15.75" customHeight="1">
      <c r="A715" s="21"/>
    </row>
    <row r="716" ht="15.75" customHeight="1">
      <c r="A716" s="21"/>
    </row>
    <row r="717" ht="15.75" customHeight="1">
      <c r="A717" s="21"/>
    </row>
    <row r="718" ht="15.75" customHeight="1">
      <c r="A718" s="21"/>
    </row>
    <row r="719" ht="15.75" customHeight="1">
      <c r="A719" s="21"/>
    </row>
    <row r="720" ht="15.75" customHeight="1">
      <c r="A720" s="21"/>
    </row>
    <row r="721" ht="15.75" customHeight="1">
      <c r="A721" s="21"/>
    </row>
    <row r="722" ht="15.75" customHeight="1">
      <c r="A722" s="21"/>
    </row>
    <row r="723" ht="15.75" customHeight="1">
      <c r="A723" s="21"/>
    </row>
    <row r="724" ht="15.75" customHeight="1">
      <c r="A724" s="21"/>
    </row>
    <row r="725" ht="15.75" customHeight="1">
      <c r="A725" s="21"/>
    </row>
    <row r="726" ht="15.75" customHeight="1">
      <c r="A726" s="21"/>
    </row>
    <row r="727" ht="15.75" customHeight="1">
      <c r="A727" s="21"/>
    </row>
    <row r="728" ht="15.75" customHeight="1">
      <c r="A728" s="21"/>
    </row>
    <row r="729" ht="15.75" customHeight="1">
      <c r="A729" s="21"/>
    </row>
    <row r="730" ht="15.75" customHeight="1">
      <c r="A730" s="21"/>
    </row>
    <row r="731" ht="15.75" customHeight="1">
      <c r="A731" s="21"/>
    </row>
    <row r="732" ht="15.75" customHeight="1">
      <c r="A732" s="21"/>
    </row>
    <row r="733" ht="15.75" customHeight="1">
      <c r="A733" s="21"/>
    </row>
    <row r="734" ht="15.75" customHeight="1">
      <c r="A734" s="21"/>
    </row>
    <row r="735" ht="15.75" customHeight="1">
      <c r="A735" s="21"/>
    </row>
    <row r="736" ht="15.75" customHeight="1">
      <c r="A736" s="21"/>
    </row>
    <row r="737" ht="15.75" customHeight="1">
      <c r="A737" s="21"/>
    </row>
    <row r="738" ht="15.75" customHeight="1">
      <c r="A738" s="21"/>
    </row>
    <row r="739" ht="15.75" customHeight="1">
      <c r="A739" s="21"/>
    </row>
    <row r="740" ht="15.75" customHeight="1">
      <c r="A740" s="21"/>
    </row>
    <row r="741" ht="15.75" customHeight="1">
      <c r="A741" s="21"/>
    </row>
    <row r="742" ht="15.75" customHeight="1">
      <c r="A742" s="21"/>
    </row>
    <row r="743" ht="15.75" customHeight="1">
      <c r="A743" s="21"/>
    </row>
    <row r="744" ht="15.75" customHeight="1">
      <c r="A744" s="21"/>
    </row>
    <row r="745" ht="15.75" customHeight="1">
      <c r="A745" s="21"/>
    </row>
    <row r="746" ht="15.75" customHeight="1">
      <c r="A746" s="21"/>
    </row>
    <row r="747" ht="15.75" customHeight="1">
      <c r="A747" s="21"/>
    </row>
    <row r="748" ht="15.75" customHeight="1">
      <c r="A748" s="21"/>
    </row>
    <row r="749" ht="15.75" customHeight="1">
      <c r="A749" s="21"/>
    </row>
    <row r="750" ht="15.75" customHeight="1">
      <c r="A750" s="21"/>
    </row>
    <row r="751" ht="15.75" customHeight="1">
      <c r="A751" s="21"/>
    </row>
    <row r="752" ht="15.75" customHeight="1">
      <c r="A752" s="21"/>
    </row>
    <row r="753" ht="15.75" customHeight="1">
      <c r="A753" s="21"/>
    </row>
    <row r="754" ht="15.75" customHeight="1">
      <c r="A754" s="21"/>
    </row>
    <row r="755" ht="15.75" customHeight="1">
      <c r="A755" s="21"/>
    </row>
    <row r="756" ht="15.75" customHeight="1">
      <c r="A756" s="21"/>
    </row>
    <row r="757" ht="15.75" customHeight="1">
      <c r="A757" s="21"/>
    </row>
    <row r="758" ht="15.75" customHeight="1">
      <c r="A758" s="21"/>
    </row>
    <row r="759" ht="15.75" customHeight="1">
      <c r="A759" s="21"/>
    </row>
    <row r="760" ht="15.75" customHeight="1">
      <c r="A760" s="21"/>
    </row>
    <row r="761" ht="15.75" customHeight="1">
      <c r="A761" s="21"/>
    </row>
    <row r="762" ht="15.75" customHeight="1">
      <c r="A762" s="21"/>
    </row>
    <row r="763" ht="15.75" customHeight="1">
      <c r="A763" s="21"/>
    </row>
    <row r="764" ht="15.75" customHeight="1">
      <c r="A764" s="21"/>
    </row>
    <row r="765" ht="15.75" customHeight="1">
      <c r="A765" s="21"/>
    </row>
    <row r="766" ht="15.75" customHeight="1">
      <c r="A766" s="21"/>
    </row>
    <row r="767" ht="15.75" customHeight="1">
      <c r="A767" s="21"/>
    </row>
    <row r="768" ht="15.75" customHeight="1">
      <c r="A768" s="21"/>
    </row>
    <row r="769" ht="15.75" customHeight="1">
      <c r="A769" s="21"/>
    </row>
    <row r="770" ht="15.75" customHeight="1">
      <c r="A770" s="21"/>
    </row>
    <row r="771" ht="15.75" customHeight="1">
      <c r="A771" s="21"/>
    </row>
    <row r="772" ht="15.75" customHeight="1">
      <c r="A772" s="21"/>
    </row>
    <row r="773" ht="15.75" customHeight="1">
      <c r="A773" s="21"/>
    </row>
    <row r="774" ht="15.75" customHeight="1">
      <c r="A774" s="21"/>
    </row>
    <row r="775" ht="15.75" customHeight="1">
      <c r="A775" s="21"/>
    </row>
    <row r="776" ht="15.75" customHeight="1">
      <c r="A776" s="21"/>
    </row>
    <row r="777" ht="15.75" customHeight="1">
      <c r="A777" s="21"/>
    </row>
    <row r="778" ht="15.75" customHeight="1">
      <c r="A778" s="21"/>
    </row>
    <row r="779" ht="15.75" customHeight="1">
      <c r="A779" s="21"/>
    </row>
    <row r="780" ht="15.75" customHeight="1">
      <c r="A780" s="21"/>
    </row>
    <row r="781" ht="15.75" customHeight="1">
      <c r="A781" s="21"/>
    </row>
    <row r="782" ht="15.75" customHeight="1">
      <c r="A782" s="21"/>
    </row>
    <row r="783" ht="15.75" customHeight="1">
      <c r="A783" s="21"/>
    </row>
    <row r="784" ht="15.75" customHeight="1">
      <c r="A784" s="21"/>
    </row>
    <row r="785" ht="15.75" customHeight="1">
      <c r="A785" s="21"/>
    </row>
    <row r="786" ht="15.75" customHeight="1">
      <c r="A786" s="21"/>
    </row>
    <row r="787" ht="15.75" customHeight="1">
      <c r="A787" s="21"/>
    </row>
    <row r="788" ht="15.75" customHeight="1">
      <c r="A788" s="21"/>
    </row>
    <row r="789" ht="15.75" customHeight="1">
      <c r="A789" s="21"/>
    </row>
    <row r="790" ht="15.75" customHeight="1">
      <c r="A790" s="21"/>
    </row>
    <row r="791" ht="15.75" customHeight="1">
      <c r="A791" s="21"/>
    </row>
    <row r="792" ht="15.75" customHeight="1">
      <c r="A792" s="21"/>
    </row>
    <row r="793" ht="15.75" customHeight="1">
      <c r="A793" s="21"/>
    </row>
    <row r="794" ht="15.75" customHeight="1">
      <c r="A794" s="21"/>
    </row>
    <row r="795" ht="15.75" customHeight="1">
      <c r="A795" s="21"/>
    </row>
    <row r="796" ht="15.75" customHeight="1">
      <c r="A796" s="21"/>
    </row>
    <row r="797" ht="15.75" customHeight="1">
      <c r="A797" s="21"/>
    </row>
    <row r="798" ht="15.75" customHeight="1">
      <c r="A798" s="21"/>
    </row>
    <row r="799" ht="15.75" customHeight="1">
      <c r="A799" s="21"/>
    </row>
    <row r="800" ht="15.75" customHeight="1">
      <c r="A800" s="21"/>
    </row>
    <row r="801" ht="15.75" customHeight="1">
      <c r="A801" s="21"/>
    </row>
    <row r="802" ht="15.75" customHeight="1">
      <c r="A802" s="21"/>
    </row>
    <row r="803" ht="15.75" customHeight="1">
      <c r="A803" s="21"/>
    </row>
    <row r="804" ht="15.75" customHeight="1">
      <c r="A804" s="21"/>
    </row>
    <row r="805" ht="15.75" customHeight="1">
      <c r="A805" s="21"/>
    </row>
    <row r="806" ht="15.75" customHeight="1">
      <c r="A806" s="21"/>
    </row>
    <row r="807" ht="15.75" customHeight="1">
      <c r="A807" s="21"/>
    </row>
    <row r="808" ht="15.75" customHeight="1">
      <c r="A808" s="21"/>
    </row>
    <row r="809" ht="15.75" customHeight="1">
      <c r="A809" s="21"/>
    </row>
    <row r="810" ht="15.75" customHeight="1">
      <c r="A810" s="21"/>
    </row>
    <row r="811" ht="15.75" customHeight="1">
      <c r="A811" s="21"/>
    </row>
    <row r="812" ht="15.75" customHeight="1">
      <c r="A812" s="21"/>
    </row>
    <row r="813" ht="15.75" customHeight="1">
      <c r="A813" s="21"/>
    </row>
    <row r="814" ht="15.75" customHeight="1">
      <c r="A814" s="21"/>
    </row>
    <row r="815" ht="15.75" customHeight="1">
      <c r="A815" s="21"/>
    </row>
    <row r="816" ht="15.75" customHeight="1">
      <c r="A816" s="21"/>
    </row>
    <row r="817" ht="15.75" customHeight="1">
      <c r="A817" s="21"/>
    </row>
    <row r="818" ht="15.75" customHeight="1">
      <c r="A818" s="21"/>
    </row>
    <row r="819" ht="15.75" customHeight="1">
      <c r="A819" s="21"/>
    </row>
    <row r="820" ht="15.75" customHeight="1">
      <c r="A820" s="21"/>
    </row>
    <row r="821" ht="15.75" customHeight="1">
      <c r="A821" s="21"/>
    </row>
    <row r="822" ht="15.75" customHeight="1">
      <c r="A822" s="21"/>
    </row>
    <row r="823" ht="15.75" customHeight="1">
      <c r="A823" s="21"/>
    </row>
    <row r="824" ht="15.75" customHeight="1">
      <c r="A824" s="21"/>
    </row>
    <row r="825" ht="15.75" customHeight="1">
      <c r="A825" s="21"/>
    </row>
    <row r="826" ht="15.75" customHeight="1">
      <c r="A826" s="21"/>
    </row>
    <row r="827" ht="15.75" customHeight="1">
      <c r="A827" s="21"/>
    </row>
    <row r="828" ht="15.75" customHeight="1">
      <c r="A828" s="21"/>
    </row>
    <row r="829" ht="15.75" customHeight="1">
      <c r="A829" s="21"/>
    </row>
    <row r="830" ht="15.75" customHeight="1">
      <c r="A830" s="21"/>
    </row>
    <row r="831" ht="15.75" customHeight="1">
      <c r="A831" s="21"/>
    </row>
    <row r="832" ht="15.75" customHeight="1">
      <c r="A832" s="21"/>
    </row>
    <row r="833" ht="15.75" customHeight="1">
      <c r="A833" s="21"/>
    </row>
    <row r="834" ht="15.75" customHeight="1">
      <c r="A834" s="21"/>
    </row>
    <row r="835" ht="15.75" customHeight="1">
      <c r="A835" s="21"/>
    </row>
    <row r="836" ht="15.75" customHeight="1">
      <c r="A836" s="21"/>
    </row>
    <row r="837" ht="15.75" customHeight="1">
      <c r="A837" s="21"/>
    </row>
    <row r="838" ht="15.75" customHeight="1">
      <c r="A838" s="21"/>
    </row>
    <row r="839" ht="15.75" customHeight="1">
      <c r="A839" s="21"/>
    </row>
    <row r="840" ht="15.75" customHeight="1">
      <c r="A840" s="21"/>
    </row>
    <row r="841" ht="15.75" customHeight="1">
      <c r="A841" s="21"/>
    </row>
    <row r="842" ht="15.75" customHeight="1">
      <c r="A842" s="21"/>
    </row>
    <row r="843" ht="15.75" customHeight="1">
      <c r="A843" s="21"/>
    </row>
    <row r="844" ht="15.75" customHeight="1">
      <c r="A844" s="21"/>
    </row>
    <row r="845" ht="15.75" customHeight="1">
      <c r="A845" s="21"/>
    </row>
    <row r="846" ht="15.75" customHeight="1">
      <c r="A846" s="21"/>
    </row>
    <row r="847" ht="15.75" customHeight="1">
      <c r="A847" s="21"/>
    </row>
    <row r="848" ht="15.75" customHeight="1">
      <c r="A848" s="21"/>
    </row>
    <row r="849" ht="15.75" customHeight="1">
      <c r="A849" s="21"/>
    </row>
    <row r="850" ht="15.75" customHeight="1">
      <c r="A850" s="21"/>
    </row>
    <row r="851" ht="15.75" customHeight="1">
      <c r="A851" s="21"/>
    </row>
    <row r="852" ht="15.75" customHeight="1">
      <c r="A852" s="21"/>
    </row>
    <row r="853" ht="15.75" customHeight="1">
      <c r="A853" s="21"/>
    </row>
    <row r="854" ht="15.75" customHeight="1">
      <c r="A854" s="21"/>
    </row>
    <row r="855" ht="15.75" customHeight="1">
      <c r="A855" s="21"/>
    </row>
    <row r="856" ht="15.75" customHeight="1">
      <c r="A856" s="21"/>
    </row>
    <row r="857" ht="15.75" customHeight="1">
      <c r="A857" s="21"/>
    </row>
    <row r="858" ht="15.75" customHeight="1">
      <c r="A858" s="21"/>
    </row>
    <row r="859" ht="15.75" customHeight="1">
      <c r="A859" s="21"/>
    </row>
    <row r="860" ht="15.75" customHeight="1">
      <c r="A860" s="21"/>
    </row>
    <row r="861" ht="15.75" customHeight="1">
      <c r="A861" s="21"/>
    </row>
    <row r="862" ht="15.75" customHeight="1">
      <c r="A862" s="21"/>
    </row>
    <row r="863" ht="15.75" customHeight="1">
      <c r="A863" s="21"/>
    </row>
    <row r="864" ht="15.75" customHeight="1">
      <c r="A864" s="21"/>
    </row>
    <row r="865" ht="15.75" customHeight="1">
      <c r="A865" s="21"/>
    </row>
    <row r="866" ht="15.75" customHeight="1">
      <c r="A866" s="21"/>
    </row>
    <row r="867" ht="15.75" customHeight="1">
      <c r="A867" s="21"/>
    </row>
    <row r="868" ht="15.75" customHeight="1">
      <c r="A868" s="21"/>
    </row>
    <row r="869" ht="15.75" customHeight="1">
      <c r="A869" s="21"/>
    </row>
    <row r="870" ht="15.75" customHeight="1">
      <c r="A870" s="21"/>
    </row>
    <row r="871" ht="15.75" customHeight="1">
      <c r="A871" s="21"/>
    </row>
    <row r="872" ht="15.75" customHeight="1">
      <c r="A872" s="21"/>
    </row>
    <row r="873" ht="15.75" customHeight="1">
      <c r="A873" s="21"/>
    </row>
    <row r="874" ht="15.75" customHeight="1">
      <c r="A874" s="21"/>
    </row>
    <row r="875" ht="15.75" customHeight="1">
      <c r="A875" s="21"/>
    </row>
    <row r="876" ht="15.75" customHeight="1">
      <c r="A876" s="21"/>
    </row>
    <row r="877" ht="15.75" customHeight="1">
      <c r="A877" s="21"/>
    </row>
    <row r="878" ht="15.75" customHeight="1">
      <c r="A878" s="21"/>
    </row>
    <row r="879" ht="15.75" customHeight="1">
      <c r="A879" s="21"/>
    </row>
    <row r="880" ht="15.75" customHeight="1">
      <c r="A880" s="21"/>
    </row>
    <row r="881" ht="15.75" customHeight="1">
      <c r="A881" s="21"/>
    </row>
    <row r="882" ht="15.75" customHeight="1">
      <c r="A882" s="21"/>
    </row>
    <row r="883" ht="15.75" customHeight="1">
      <c r="A883" s="21"/>
    </row>
    <row r="884" ht="15.75" customHeight="1">
      <c r="A884" s="21"/>
    </row>
    <row r="885" ht="15.75" customHeight="1">
      <c r="A885" s="21"/>
    </row>
    <row r="886" ht="15.75" customHeight="1">
      <c r="A886" s="21"/>
    </row>
    <row r="887" ht="15.75" customHeight="1">
      <c r="A887" s="21"/>
    </row>
    <row r="888" ht="15.75" customHeight="1">
      <c r="A888" s="21"/>
    </row>
    <row r="889" ht="15.75" customHeight="1">
      <c r="A889" s="21"/>
    </row>
    <row r="890" ht="15.75" customHeight="1">
      <c r="A890" s="21"/>
    </row>
    <row r="891" ht="15.75" customHeight="1">
      <c r="A891" s="21"/>
    </row>
    <row r="892" ht="15.75" customHeight="1">
      <c r="A892" s="21"/>
    </row>
    <row r="893" ht="15.75" customHeight="1">
      <c r="A893" s="21"/>
    </row>
    <row r="894" ht="15.75" customHeight="1">
      <c r="A894" s="21"/>
    </row>
    <row r="895" ht="15.75" customHeight="1">
      <c r="A895" s="21"/>
    </row>
    <row r="896" ht="15.75" customHeight="1">
      <c r="A896" s="21"/>
    </row>
    <row r="897" ht="15.75" customHeight="1">
      <c r="A897" s="21"/>
    </row>
    <row r="898" ht="15.75" customHeight="1">
      <c r="A898" s="21"/>
    </row>
    <row r="899" ht="15.75" customHeight="1">
      <c r="A899" s="21"/>
    </row>
    <row r="900" ht="15.75" customHeight="1">
      <c r="A900" s="21"/>
    </row>
    <row r="901" ht="15.75" customHeight="1">
      <c r="A901" s="21"/>
    </row>
    <row r="902" ht="15.75" customHeight="1">
      <c r="A902" s="21"/>
    </row>
    <row r="903" ht="15.75" customHeight="1">
      <c r="A903" s="21"/>
    </row>
    <row r="904" ht="15.75" customHeight="1">
      <c r="A904" s="21"/>
    </row>
    <row r="905" ht="15.75" customHeight="1">
      <c r="A905" s="21"/>
    </row>
    <row r="906" ht="15.75" customHeight="1">
      <c r="A906" s="21"/>
    </row>
    <row r="907" ht="15.75" customHeight="1">
      <c r="A907" s="21"/>
    </row>
    <row r="908" ht="15.75" customHeight="1">
      <c r="A908" s="21"/>
    </row>
    <row r="909" ht="15.75" customHeight="1">
      <c r="A909" s="21"/>
    </row>
    <row r="910" ht="15.75" customHeight="1">
      <c r="A910" s="21"/>
    </row>
    <row r="911" ht="15.75" customHeight="1">
      <c r="A911" s="21"/>
    </row>
    <row r="912" ht="15.75" customHeight="1">
      <c r="A912" s="21"/>
    </row>
    <row r="913" ht="15.75" customHeight="1">
      <c r="A913" s="21"/>
    </row>
    <row r="914" ht="15.75" customHeight="1">
      <c r="A914" s="21"/>
    </row>
    <row r="915" ht="15.75" customHeight="1">
      <c r="A915" s="21"/>
    </row>
    <row r="916" ht="15.75" customHeight="1">
      <c r="A916" s="21"/>
    </row>
    <row r="917" ht="15.75" customHeight="1">
      <c r="A917" s="21"/>
    </row>
    <row r="918" ht="15.75" customHeight="1">
      <c r="A918" s="21"/>
    </row>
    <row r="919" ht="15.75" customHeight="1">
      <c r="A919" s="21"/>
    </row>
    <row r="920" ht="15.75" customHeight="1">
      <c r="A920" s="21"/>
    </row>
    <row r="921" ht="15.75" customHeight="1">
      <c r="A921" s="21"/>
    </row>
    <row r="922" ht="15.75" customHeight="1">
      <c r="A922" s="21"/>
    </row>
    <row r="923" ht="15.75" customHeight="1">
      <c r="A923" s="21"/>
    </row>
    <row r="924" ht="15.75" customHeight="1">
      <c r="A924" s="21"/>
    </row>
    <row r="925" ht="15.75" customHeight="1">
      <c r="A925" s="21"/>
    </row>
    <row r="926" ht="15.75" customHeight="1">
      <c r="A926" s="21"/>
    </row>
    <row r="927" ht="15.75" customHeight="1">
      <c r="A927" s="21"/>
    </row>
    <row r="928" ht="15.75" customHeight="1">
      <c r="A928" s="21"/>
    </row>
    <row r="929" ht="15.75" customHeight="1">
      <c r="A929" s="21"/>
    </row>
    <row r="930" ht="15.75" customHeight="1">
      <c r="A930" s="21"/>
    </row>
    <row r="931" ht="15.75" customHeight="1">
      <c r="A931" s="21"/>
    </row>
    <row r="932" ht="15.75" customHeight="1">
      <c r="A932" s="21"/>
    </row>
    <row r="933" ht="15.75" customHeight="1">
      <c r="A933" s="21"/>
    </row>
    <row r="934" ht="15.75" customHeight="1">
      <c r="A934" s="21"/>
    </row>
    <row r="935" ht="15.75" customHeight="1">
      <c r="A935" s="21"/>
    </row>
    <row r="936" ht="15.75" customHeight="1">
      <c r="A936" s="21"/>
    </row>
    <row r="937" ht="15.75" customHeight="1">
      <c r="A937" s="21"/>
    </row>
    <row r="938" ht="15.75" customHeight="1">
      <c r="A938" s="21"/>
    </row>
    <row r="939" ht="15.75" customHeight="1">
      <c r="A939" s="21"/>
    </row>
    <row r="940" ht="15.75" customHeight="1">
      <c r="A940" s="21"/>
    </row>
    <row r="941" ht="15.75" customHeight="1">
      <c r="A941" s="21"/>
    </row>
    <row r="942" ht="15.75" customHeight="1">
      <c r="A942" s="21"/>
    </row>
    <row r="943" ht="15.75" customHeight="1">
      <c r="A943" s="21"/>
    </row>
    <row r="944" ht="15.75" customHeight="1">
      <c r="A944" s="21"/>
    </row>
    <row r="945" ht="15.75" customHeight="1">
      <c r="A945" s="21"/>
    </row>
    <row r="946" ht="15.75" customHeight="1">
      <c r="A946" s="21"/>
    </row>
    <row r="947" ht="15.75" customHeight="1">
      <c r="A947" s="21"/>
    </row>
    <row r="948" ht="15.75" customHeight="1">
      <c r="A948" s="21"/>
    </row>
    <row r="949" ht="15.75" customHeight="1">
      <c r="A949" s="21"/>
    </row>
    <row r="950" ht="15.75" customHeight="1">
      <c r="A950" s="21"/>
    </row>
    <row r="951" ht="15.75" customHeight="1">
      <c r="A951" s="21"/>
    </row>
    <row r="952" ht="15.75" customHeight="1">
      <c r="A952" s="21"/>
    </row>
    <row r="953" ht="15.75" customHeight="1">
      <c r="A953" s="21"/>
    </row>
    <row r="954" ht="15.75" customHeight="1">
      <c r="A954" s="21"/>
    </row>
    <row r="955" ht="15.75" customHeight="1">
      <c r="A955" s="21"/>
    </row>
    <row r="956" ht="15.75" customHeight="1">
      <c r="A956" s="21"/>
    </row>
    <row r="957" ht="15.75" customHeight="1">
      <c r="A957" s="21"/>
    </row>
    <row r="958" ht="15.75" customHeight="1">
      <c r="A958" s="21"/>
    </row>
    <row r="959" ht="15.75" customHeight="1">
      <c r="A959" s="21"/>
    </row>
    <row r="960" ht="15.75" customHeight="1">
      <c r="A960" s="21"/>
    </row>
    <row r="961" ht="15.75" customHeight="1">
      <c r="A961" s="21"/>
    </row>
    <row r="962" ht="15.75" customHeight="1">
      <c r="A962" s="21"/>
    </row>
    <row r="963" ht="15.75" customHeight="1">
      <c r="A963" s="21"/>
    </row>
    <row r="964" ht="15.75" customHeight="1">
      <c r="A964" s="21"/>
    </row>
    <row r="965" ht="15.75" customHeight="1">
      <c r="A965" s="21"/>
    </row>
    <row r="966" ht="15.75" customHeight="1">
      <c r="A966" s="21"/>
    </row>
    <row r="967" ht="15.75" customHeight="1">
      <c r="A967" s="21"/>
    </row>
    <row r="968" ht="15.75" customHeight="1">
      <c r="A968" s="21"/>
    </row>
    <row r="969" ht="15.75" customHeight="1">
      <c r="A969" s="21"/>
    </row>
    <row r="970" ht="15.75" customHeight="1">
      <c r="A970" s="21"/>
    </row>
    <row r="971" ht="15.75" customHeight="1">
      <c r="A971" s="21"/>
    </row>
    <row r="972" ht="15.75" customHeight="1">
      <c r="A972" s="21"/>
    </row>
    <row r="973" ht="15.75" customHeight="1">
      <c r="A973" s="21"/>
    </row>
    <row r="974" ht="15.75" customHeight="1">
      <c r="A974" s="21"/>
    </row>
    <row r="975" ht="15.75" customHeight="1">
      <c r="A975" s="21"/>
    </row>
    <row r="976" ht="15.75" customHeight="1">
      <c r="A976" s="21"/>
    </row>
    <row r="977" ht="15.75" customHeight="1">
      <c r="A977" s="21"/>
    </row>
    <row r="978" ht="15.75" customHeight="1">
      <c r="A978" s="21"/>
    </row>
    <row r="979" ht="15.75" customHeight="1">
      <c r="A979" s="21"/>
    </row>
    <row r="980" ht="15.75" customHeight="1">
      <c r="A980" s="21"/>
    </row>
    <row r="981" ht="15.75" customHeight="1">
      <c r="A981" s="21"/>
    </row>
    <row r="982" ht="15.75" customHeight="1">
      <c r="A982" s="21"/>
    </row>
    <row r="983" ht="15.75" customHeight="1">
      <c r="A983" s="21"/>
    </row>
    <row r="984" ht="15.75" customHeight="1">
      <c r="A984" s="21"/>
    </row>
    <row r="985" ht="15.75" customHeight="1">
      <c r="A985" s="21"/>
    </row>
    <row r="986" ht="15.75" customHeight="1">
      <c r="A986" s="21"/>
    </row>
    <row r="987" ht="15.75" customHeight="1">
      <c r="A987" s="21"/>
    </row>
    <row r="988" ht="15.75" customHeight="1">
      <c r="A988" s="21"/>
    </row>
    <row r="989" ht="15.75" customHeight="1">
      <c r="A989" s="21"/>
    </row>
    <row r="990" ht="15.75" customHeight="1">
      <c r="A990" s="21"/>
    </row>
    <row r="991" ht="15.75" customHeight="1">
      <c r="A991" s="21"/>
    </row>
    <row r="992" ht="15.75" customHeight="1">
      <c r="A992" s="21"/>
    </row>
    <row r="993" ht="15.75" customHeight="1">
      <c r="A993" s="21"/>
    </row>
    <row r="994" ht="15.75" customHeight="1">
      <c r="A994" s="21"/>
    </row>
    <row r="995" ht="15.75" customHeight="1">
      <c r="A995" s="21"/>
    </row>
    <row r="996" ht="15.75" customHeight="1">
      <c r="A996" s="21"/>
    </row>
  </sheetData>
  <mergeCells count="3">
    <mergeCell ref="A1:H1"/>
    <mergeCell ref="D4:H4"/>
    <mergeCell ref="D7:H7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