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kBrains\II год\7 Завершение проекта\4 Управление освоенным объёмом проекта\"/>
    </mc:Choice>
  </mc:AlternateContent>
  <xr:revisionPtr revIDLastSave="0" documentId="13_ncr:1_{7D2C6447-116F-4A7F-ABB9-6190BCC38EA7}" xr6:coauthVersionLast="47" xr6:coauthVersionMax="47" xr10:uidLastSave="{00000000-0000-0000-0000-000000000000}"/>
  <bookViews>
    <workbookView xWindow="-108" yWindow="-108" windowWidth="23256" windowHeight="12456" xr2:uid="{E87B4D2F-815C-4BAA-A2A0-1669C7A6DC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3" i="1"/>
</calcChain>
</file>

<file path=xl/sharedStrings.xml><?xml version="1.0" encoding="utf-8"?>
<sst xmlns="http://schemas.openxmlformats.org/spreadsheetml/2006/main" count="63" uniqueCount="63">
  <si>
    <t>Метрика</t>
  </si>
  <si>
    <t>Расчет</t>
  </si>
  <si>
    <t>Интерпретация ответа</t>
  </si>
  <si>
    <t>PV</t>
  </si>
  <si>
    <t>EV</t>
  </si>
  <si>
    <t>AC</t>
  </si>
  <si>
    <t>BAC</t>
  </si>
  <si>
    <t>CV</t>
  </si>
  <si>
    <t>CPI</t>
  </si>
  <si>
    <t>SV</t>
  </si>
  <si>
    <t>SPI</t>
  </si>
  <si>
    <t>EAC</t>
  </si>
  <si>
    <t>ETC</t>
  </si>
  <si>
    <t>VAC</t>
  </si>
  <si>
    <t>Этап</t>
  </si>
  <si>
    <t>1 этап</t>
  </si>
  <si>
    <t>2 этап</t>
  </si>
  <si>
    <t>3 этап</t>
  </si>
  <si>
    <t>4 этап</t>
  </si>
  <si>
    <t>5 этап</t>
  </si>
  <si>
    <t>6 этап</t>
  </si>
  <si>
    <t>7 этап</t>
  </si>
  <si>
    <t>8 этап</t>
  </si>
  <si>
    <t>9 этап</t>
  </si>
  <si>
    <t>10 этап</t>
  </si>
  <si>
    <t>11 этап</t>
  </si>
  <si>
    <t>12 этап</t>
  </si>
  <si>
    <t>13 этап</t>
  </si>
  <si>
    <t>14 этап</t>
  </si>
  <si>
    <t>15 этап</t>
  </si>
  <si>
    <t>Текущий статус (38 недель)</t>
  </si>
  <si>
    <t>Проектирование</t>
  </si>
  <si>
    <t>Разработка</t>
  </si>
  <si>
    <t>Тестирование и завершение</t>
  </si>
  <si>
    <t>Итого затрачено 42 млн руб</t>
  </si>
  <si>
    <t>Разработано 6 из 10 мксервисов</t>
  </si>
  <si>
    <t>Выполнено, затрачено 8 млн</t>
  </si>
  <si>
    <t>Не выполнено</t>
  </si>
  <si>
    <t>***1 этап - 4 недели, каждый этап расход 4 млн руб условно</t>
  </si>
  <si>
    <t>Ответ, млн руб</t>
  </si>
  <si>
    <t>Плановый объем 38 млн руб</t>
  </si>
  <si>
    <t>42 млн</t>
  </si>
  <si>
    <t>60 млн</t>
  </si>
  <si>
    <t>Расходы на текущий момент 42 млн</t>
  </si>
  <si>
    <t>Освоенный объем 32 млн</t>
  </si>
  <si>
    <t>38 недель * 1 млн в нед</t>
  </si>
  <si>
    <t>Проект должен обойтись в 60 млн руб</t>
  </si>
  <si>
    <t>32 млн - 42 млн</t>
  </si>
  <si>
    <t>Отклонение -10 млн руб</t>
  </si>
  <si>
    <t>32 млн \ 42 млн</t>
  </si>
  <si>
    <t>Индекс выполнения стоимости</t>
  </si>
  <si>
    <t>32 млн - 38 млн</t>
  </si>
  <si>
    <t>Отклонение по срокам</t>
  </si>
  <si>
    <t>32 млн \ 38 млн</t>
  </si>
  <si>
    <t>Индекс выполнения сроков</t>
  </si>
  <si>
    <t>60 млн \ 0,7619</t>
  </si>
  <si>
    <t>78,75 млн руб - 42 млн руб</t>
  </si>
  <si>
    <t>Для завершения проекта необходимо 36,75 млн руб</t>
  </si>
  <si>
    <t>8 млн + 4 млн*10 этапов*60%</t>
  </si>
  <si>
    <t>прогноз бюджета 78,75 млн руб</t>
  </si>
  <si>
    <t>60 млн руб - 78,75 млн руб</t>
  </si>
  <si>
    <t>Отклонения бюджета по завершению - превышение на 18,75 млн руб</t>
  </si>
  <si>
    <t>60% выполнено, затрачено 34 млн руб (42-8)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</si>
</sst>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2083-1C8C-4E06-AC76-E7084C7716C7}">
  <dimension ref="A1:W12"/>
  <sheetViews>
    <sheetView tabSelected="1" workbookViewId="0">
      <selection activeCell="C13" sqref="C13"/>
    </sheetView>
  </sheetViews>
  <sheetFormatPr defaultRowHeight="14.4" x14ac:dyDescent="0.3"/>
  <cols>
    <col min="2" max="2" width="28.109375" customWidth="1"/>
    <col min="3" max="3" width="14.5546875" customWidth="1"/>
    <col min="4" max="4" width="25.77734375" customWidth="1"/>
    <col min="6" max="6" width="26.109375" bestFit="1" customWidth="1"/>
    <col min="7" max="15" width="6.109375" bestFit="1" customWidth="1"/>
    <col min="16" max="16" width="4" customWidth="1"/>
    <col min="17" max="17" width="3.77734375" customWidth="1"/>
    <col min="18" max="22" width="7.109375" bestFit="1" customWidth="1"/>
    <col min="23" max="23" width="24.33203125" customWidth="1"/>
  </cols>
  <sheetData>
    <row r="1" spans="1:23" ht="14.4" customHeight="1" x14ac:dyDescent="0.3">
      <c r="A1" s="1" t="s">
        <v>0</v>
      </c>
      <c r="B1" s="1" t="s">
        <v>1</v>
      </c>
      <c r="C1" s="1" t="s">
        <v>39</v>
      </c>
      <c r="D1" s="1" t="s">
        <v>2</v>
      </c>
      <c r="F1" s="15" t="s">
        <v>38</v>
      </c>
      <c r="G1" s="15"/>
      <c r="H1" s="15"/>
      <c r="I1" s="15"/>
      <c r="J1" s="15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28.8" x14ac:dyDescent="0.3">
      <c r="A2" s="2" t="s">
        <v>3</v>
      </c>
      <c r="B2" s="3" t="s">
        <v>45</v>
      </c>
      <c r="C2" s="3">
        <v>38</v>
      </c>
      <c r="D2" s="4" t="s">
        <v>40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11" t="s">
        <v>23</v>
      </c>
      <c r="P2" s="16" t="s">
        <v>24</v>
      </c>
      <c r="Q2" s="17"/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</row>
    <row r="3" spans="1:23" x14ac:dyDescent="0.3">
      <c r="A3" s="2" t="s">
        <v>4</v>
      </c>
      <c r="B3" s="3" t="s">
        <v>58</v>
      </c>
      <c r="C3" s="3">
        <f>8+4*10*60%</f>
        <v>32</v>
      </c>
      <c r="D3" s="5" t="s">
        <v>44</v>
      </c>
      <c r="F3" s="6" t="s">
        <v>31</v>
      </c>
      <c r="G3" s="7"/>
      <c r="H3" s="7"/>
      <c r="I3" s="6"/>
      <c r="J3" s="6"/>
      <c r="K3" s="6"/>
      <c r="L3" s="6"/>
      <c r="M3" s="6"/>
      <c r="N3" s="6"/>
      <c r="O3" s="11"/>
      <c r="P3" s="16"/>
      <c r="Q3" s="17"/>
      <c r="R3" s="6"/>
      <c r="S3" s="6"/>
      <c r="T3" s="6"/>
      <c r="U3" s="6"/>
      <c r="V3" s="6"/>
      <c r="W3" s="6" t="s">
        <v>36</v>
      </c>
    </row>
    <row r="4" spans="1:23" ht="43.2" x14ac:dyDescent="0.3">
      <c r="A4" s="2" t="s">
        <v>5</v>
      </c>
      <c r="B4" s="3" t="s">
        <v>41</v>
      </c>
      <c r="C4" s="3">
        <v>42</v>
      </c>
      <c r="D4" s="5" t="s">
        <v>43</v>
      </c>
      <c r="F4" s="6" t="s">
        <v>32</v>
      </c>
      <c r="G4" s="6"/>
      <c r="H4" s="6"/>
      <c r="I4" s="7"/>
      <c r="J4" s="7"/>
      <c r="K4" s="7"/>
      <c r="L4" s="7"/>
      <c r="M4" s="7"/>
      <c r="N4" s="7"/>
      <c r="O4" s="12"/>
      <c r="P4" s="7"/>
      <c r="Q4" s="8"/>
      <c r="R4" s="8"/>
      <c r="S4" s="8"/>
      <c r="T4" s="6"/>
      <c r="U4" s="6"/>
      <c r="V4" s="6"/>
      <c r="W4" s="9" t="s">
        <v>62</v>
      </c>
    </row>
    <row r="5" spans="1:23" ht="28.8" x14ac:dyDescent="0.3">
      <c r="A5" s="2" t="s">
        <v>6</v>
      </c>
      <c r="B5" s="3" t="s">
        <v>42</v>
      </c>
      <c r="C5" s="3">
        <v>60</v>
      </c>
      <c r="D5" s="4" t="s">
        <v>46</v>
      </c>
      <c r="F5" s="6" t="s">
        <v>33</v>
      </c>
      <c r="G5" s="6"/>
      <c r="H5" s="6"/>
      <c r="I5" s="6"/>
      <c r="J5" s="6"/>
      <c r="K5" s="6"/>
      <c r="L5" s="6"/>
      <c r="M5" s="6"/>
      <c r="N5" s="6"/>
      <c r="O5" s="11"/>
      <c r="P5" s="16"/>
      <c r="Q5" s="17"/>
      <c r="R5" s="6"/>
      <c r="S5" s="6"/>
      <c r="T5" s="8"/>
      <c r="U5" s="8"/>
      <c r="V5" s="8"/>
      <c r="W5" s="6" t="s">
        <v>37</v>
      </c>
    </row>
    <row r="6" spans="1:23" x14ac:dyDescent="0.3">
      <c r="A6" s="2" t="s">
        <v>7</v>
      </c>
      <c r="B6" s="3" t="s">
        <v>47</v>
      </c>
      <c r="C6" s="3">
        <f>C3-C4</f>
        <v>-10</v>
      </c>
      <c r="D6" s="4" t="s">
        <v>48</v>
      </c>
    </row>
    <row r="7" spans="1:23" ht="28.8" x14ac:dyDescent="0.3">
      <c r="A7" s="2" t="s">
        <v>8</v>
      </c>
      <c r="B7" s="3" t="s">
        <v>49</v>
      </c>
      <c r="C7" s="13">
        <f>C3/C4</f>
        <v>0.76190476190476186</v>
      </c>
      <c r="D7" s="4" t="s">
        <v>50</v>
      </c>
      <c r="F7" t="s">
        <v>34</v>
      </c>
    </row>
    <row r="8" spans="1:23" x14ac:dyDescent="0.3">
      <c r="A8" s="2" t="s">
        <v>9</v>
      </c>
      <c r="B8" s="3" t="s">
        <v>51</v>
      </c>
      <c r="C8" s="3">
        <f>C3-C2</f>
        <v>-6</v>
      </c>
      <c r="D8" s="4" t="s">
        <v>52</v>
      </c>
      <c r="F8" t="s">
        <v>35</v>
      </c>
    </row>
    <row r="9" spans="1:23" x14ac:dyDescent="0.3">
      <c r="A9" s="2" t="s">
        <v>10</v>
      </c>
      <c r="B9" s="3" t="s">
        <v>53</v>
      </c>
      <c r="C9" s="14">
        <f>C3/C2</f>
        <v>0.84210526315789469</v>
      </c>
      <c r="D9" s="4" t="s">
        <v>54</v>
      </c>
    </row>
    <row r="10" spans="1:23" ht="28.8" x14ac:dyDescent="0.3">
      <c r="A10" s="2" t="s">
        <v>11</v>
      </c>
      <c r="B10" s="3" t="s">
        <v>55</v>
      </c>
      <c r="C10" s="14">
        <f>C5/C7</f>
        <v>78.75</v>
      </c>
      <c r="D10" s="4" t="s">
        <v>59</v>
      </c>
    </row>
    <row r="11" spans="1:23" ht="28.8" x14ac:dyDescent="0.3">
      <c r="A11" s="2" t="s">
        <v>12</v>
      </c>
      <c r="B11" s="3" t="s">
        <v>56</v>
      </c>
      <c r="C11" s="14">
        <f>C10-C4</f>
        <v>36.75</v>
      </c>
      <c r="D11" s="4" t="s">
        <v>57</v>
      </c>
    </row>
    <row r="12" spans="1:23" ht="43.2" x14ac:dyDescent="0.3">
      <c r="A12" s="2" t="s">
        <v>13</v>
      </c>
      <c r="B12" s="3" t="s">
        <v>60</v>
      </c>
      <c r="C12" s="14">
        <f>C5-C10</f>
        <v>-18.75</v>
      </c>
      <c r="D12" s="4" t="s">
        <v>61</v>
      </c>
    </row>
  </sheetData>
  <mergeCells count="4">
    <mergeCell ref="F1:K1"/>
    <mergeCell ref="P2:Q2"/>
    <mergeCell ref="P5:Q5"/>
    <mergeCell ref="P3:Q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Ли</dc:creator>
  <cp:lastModifiedBy>Наталья Ли</cp:lastModifiedBy>
  <dcterms:created xsi:type="dcterms:W3CDTF">2024-12-10T06:55:01Z</dcterms:created>
  <dcterms:modified xsi:type="dcterms:W3CDTF">2024-12-10T08:24:31Z</dcterms:modified>
</cp:coreProperties>
</file>