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ownloads\"/>
    </mc:Choice>
  </mc:AlternateContent>
  <xr:revisionPtr revIDLastSave="0" documentId="8_{051CF43E-F132-4BFF-A556-690EA0E9DE41}" xr6:coauthVersionLast="47" xr6:coauthVersionMax="47" xr10:uidLastSave="{00000000-0000-0000-0000-000000000000}"/>
  <bookViews>
    <workbookView xWindow="-108" yWindow="-108" windowWidth="23256" windowHeight="12456" activeTab="1" xr2:uid="{D3BB1135-9AE1-463F-A424-B2B5186A6444}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4" l="1"/>
  <c r="D22" i="4"/>
  <c r="D23" i="4"/>
  <c r="D24" i="4"/>
  <c r="D25" i="4"/>
  <c r="D26" i="4"/>
  <c r="D27" i="4"/>
  <c r="D28" i="4"/>
  <c r="D29" i="4"/>
  <c r="D21" i="4"/>
  <c r="B14" i="4"/>
  <c r="B12" i="4"/>
  <c r="B7" i="4"/>
  <c r="B5" i="4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<sst xmlns="http://schemas.openxmlformats.org/spreadsheetml/2006/main" count="97" uniqueCount="71">
  <si>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</si>
  <si>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</si>
  <si>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</si>
  <si>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</si>
  <si>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</si>
  <si>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</si>
  <si>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</si>
  <si>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</si>
  <si>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</si>
  <si>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</si>
  <si>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</si>
  <si>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</si>
  <si>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</si>
  <si>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</si>
  <si>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</si>
  <si>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</si>
  <si>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</si>
  <si>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</si>
  <si>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</si>
  <si>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</si>
  <si>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</si>
  <si>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</si>
  <si>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</si>
  <si>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</si>
  <si>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</si>
  <si>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</si>
  <si>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</si>
  <si>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</si>
  <si>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</si>
  <si>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</si>
  <si>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</si>
  <si>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</si>
  <si>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</si>
  <si>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</si>
  <si>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</si>
  <si>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</si>
  <si>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</si>
  <si>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</si>
  <si>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</si>
  <si>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</si>
  <si>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</si>
  <si>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</si>
  <si>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</si>
  <si>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</si>
  <si>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</si>
  <si>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</si>
  <si>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</si>
  <si>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</si>
  <si>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</si>
  <si>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</si>
  <si>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</si>
  <si>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</si>
  <si>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</si>
  <si>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</si>
  <si>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</si>
  <si>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</si>
  <si>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</si>
  <si>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</si>
  <si>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</si>
  <si>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</si>
  <si>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</si>
  <si>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</si>
  <si>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</si>
  <si>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(Note:Refer to Sheet "Data set" to answer questions below)</t>
  </si>
  <si>
    <t>Use the below data to assign Tax Level for each Product</t>
  </si>
  <si>
    <t>Find the Net Income for Product "P002" using Index &amp; Match.</t>
  </si>
  <si>
    <t>PO Date NEW</t>
  </si>
  <si>
    <t xml:space="preserve"> </t>
  </si>
  <si>
    <t>FORMALEJO, LEE PATRICK D.</t>
  </si>
  <si>
    <t>CONTRERAS, SHANE CHLOE</t>
  </si>
  <si>
    <t>PEREZ, GEMUEL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</si>
</sst>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0.0%"/>
    <numFmt numFmtId="166" formatCode="&quot;$&quot;#,##0.00"/>
    <numFmt numFmtId="167" formatCode="[$-3409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4" fontId="2" fillId="0" borderId="0" xfId="0" applyNumberFormat="1" applyFont="1"/>
    <xf numFmtId="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2" xfId="0" applyFont="1" applyFill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2" fillId="4" borderId="0" xfId="0" applyFont="1" applyFill="1" applyAlignment="1">
      <alignment vertical="center"/>
    </xf>
    <xf numFmtId="167" fontId="2" fillId="5" borderId="0" xfId="0" applyNumberFormat="1" applyFont="1" applyFill="1"/>
    <xf numFmtId="164" fontId="0" fillId="6" borderId="0" xfId="0" applyNumberFormat="1" applyFill="1" applyAlignment="1">
      <alignment vertical="center"/>
    </xf>
    <xf numFmtId="167" fontId="6" fillId="7" borderId="0" xfId="0" applyNumberFormat="1" applyFont="1" applyFill="1"/>
    <xf numFmtId="0" fontId="0" fillId="8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4FDB-5A6E-4867-B219-A64BAA510070}">
  <dimension ref="A1:J100"/>
  <sheetViews>
    <sheetView zoomScale="94" zoomScaleNormal="112" workbookViewId="0">
      <selection activeCell="A2" sqref="A2"/>
    </sheetView>
  </sheetViews>
  <sheetFormatPr defaultRowHeight="14.4" x14ac:dyDescent="0.3"/>
  <cols>
    <col min="1" max="1" width="16.88671875" customWidth="1"/>
    <col min="2" max="2" width="21.5546875" customWidth="1"/>
    <col min="3" max="3" width="16.44140625" style="6" bestFit="1" customWidth="1"/>
    <col min="4" max="4" width="12.109375" style="3" bestFit="1" customWidth="1"/>
    <col min="6" max="7" width="16.5546875" customWidth="1"/>
    <col min="8" max="8" width="16.88671875" style="8" bestFit="1" customWidth="1"/>
    <col min="10" max="10" width="11.6640625" bestFit="1" customWidth="1"/>
  </cols>
  <sheetData>
    <row r="1" spans="1:10" x14ac:dyDescent="0.3">
      <c r="A1" s="1" t="s">
        <v>0</v>
      </c>
      <c r="B1" s="1" t="s">
        <v>25</v>
      </c>
      <c r="C1" s="5" t="s">
        <v>3</v>
      </c>
      <c r="D1" s="2" t="s">
        <v>56</v>
      </c>
      <c r="E1" s="1" t="s">
        <v>1</v>
      </c>
      <c r="F1" s="1" t="s">
        <v>2</v>
      </c>
      <c r="G1" s="1" t="s">
        <v>38</v>
      </c>
      <c r="H1" s="7" t="s">
        <v>4</v>
      </c>
    </row>
    <row r="2" spans="1:10" x14ac:dyDescent="0.3">
      <c r="A2" t="s">
        <v>5</v>
      </c>
      <c r="B2" t="s">
        <v>26</v>
      </c>
      <c r="C2" s="8">
        <v>200000</v>
      </c>
      <c r="D2" s="3">
        <f>F2+3</f>
        <v>43826</v>
      </c>
      <c r="E2" t="s">
        <v>33</v>
      </c>
      <c r="F2" s="3">
        <v>43823</v>
      </c>
      <c r="G2" s="4">
        <v>2.1000000000000001E-2</v>
      </c>
      <c r="H2" s="8">
        <f>C2-G2*C2</f>
        <v>195800</v>
      </c>
    </row>
    <row r="3" spans="1:10" x14ac:dyDescent="0.3">
      <c r="A3" t="s">
        <v>6</v>
      </c>
      <c r="B3" t="s">
        <v>27</v>
      </c>
      <c r="C3" s="8">
        <v>120000</v>
      </c>
      <c r="D3" s="3">
        <f t="shared" ref="D3:D21" si="0">F3+3</f>
        <v>43940</v>
      </c>
      <c r="E3" t="s">
        <v>34</v>
      </c>
      <c r="F3" s="3">
        <v>43937</v>
      </c>
      <c r="G3" s="4">
        <v>1.4999999999999999E-2</v>
      </c>
      <c r="H3" s="8">
        <f t="shared" ref="H3:H21" si="1">C3-G3*C3</f>
        <v>118200</v>
      </c>
    </row>
    <row r="4" spans="1:10" x14ac:dyDescent="0.3">
      <c r="A4" t="s">
        <v>7</v>
      </c>
      <c r="B4" t="s">
        <v>28</v>
      </c>
      <c r="C4" s="8">
        <v>300000</v>
      </c>
      <c r="D4" s="3">
        <f t="shared" si="0"/>
        <v>43915</v>
      </c>
      <c r="E4" t="s">
        <v>35</v>
      </c>
      <c r="F4" s="3">
        <v>43912</v>
      </c>
      <c r="G4" s="4">
        <v>2.1999999999999999E-2</v>
      </c>
      <c r="H4" s="8">
        <f t="shared" si="1"/>
        <v>293400</v>
      </c>
    </row>
    <row r="5" spans="1:10" x14ac:dyDescent="0.3">
      <c r="A5" t="s">
        <v>8</v>
      </c>
      <c r="B5" t="s">
        <v>27</v>
      </c>
      <c r="C5" s="8">
        <v>14500</v>
      </c>
      <c r="D5" s="3">
        <f t="shared" si="0"/>
        <v>43982</v>
      </c>
      <c r="E5" t="s">
        <v>36</v>
      </c>
      <c r="F5" s="3">
        <v>43979</v>
      </c>
      <c r="G5" s="4">
        <v>1.7999999999999999E-2</v>
      </c>
      <c r="H5" s="8">
        <f t="shared" si="1"/>
        <v>14239</v>
      </c>
    </row>
    <row r="6" spans="1:10" x14ac:dyDescent="0.3">
      <c r="A6" t="s">
        <v>9</v>
      </c>
      <c r="B6" t="s">
        <v>29</v>
      </c>
      <c r="C6" s="8">
        <v>20000</v>
      </c>
      <c r="D6" s="3">
        <f t="shared" si="0"/>
        <v>44049</v>
      </c>
      <c r="E6" t="s">
        <v>37</v>
      </c>
      <c r="F6" s="3">
        <v>44046</v>
      </c>
      <c r="G6" s="4">
        <v>2.8500000000000001E-2</v>
      </c>
      <c r="H6" s="8">
        <f t="shared" si="1"/>
        <v>19430</v>
      </c>
    </row>
    <row r="7" spans="1:10" x14ac:dyDescent="0.3">
      <c r="A7" t="s">
        <v>10</v>
      </c>
      <c r="B7" t="s">
        <v>26</v>
      </c>
      <c r="C7" s="8">
        <v>25500</v>
      </c>
      <c r="D7" s="3">
        <f t="shared" si="0"/>
        <v>44116</v>
      </c>
      <c r="E7" t="s">
        <v>48</v>
      </c>
      <c r="F7" s="3">
        <v>44113</v>
      </c>
      <c r="G7" s="4">
        <v>3.4299999999999997E-2</v>
      </c>
      <c r="H7" s="8">
        <f t="shared" si="1"/>
        <v>24625.35</v>
      </c>
    </row>
    <row r="8" spans="1:10" x14ac:dyDescent="0.3">
      <c r="A8" t="s">
        <v>11</v>
      </c>
      <c r="B8" t="s">
        <v>30</v>
      </c>
      <c r="C8" s="8">
        <v>31000</v>
      </c>
      <c r="D8" s="3">
        <f t="shared" si="0"/>
        <v>44183</v>
      </c>
      <c r="E8" t="s">
        <v>49</v>
      </c>
      <c r="F8" s="3">
        <v>44180</v>
      </c>
      <c r="G8" s="4">
        <v>4.0099999999999997E-2</v>
      </c>
      <c r="H8" s="8">
        <f t="shared" si="1"/>
        <v>29756.9</v>
      </c>
    </row>
    <row r="9" spans="1:10" x14ac:dyDescent="0.3">
      <c r="A9" t="s">
        <v>12</v>
      </c>
      <c r="B9" t="s">
        <v>31</v>
      </c>
      <c r="C9" s="8">
        <v>36500</v>
      </c>
      <c r="D9" s="3">
        <f t="shared" si="0"/>
        <v>44250</v>
      </c>
      <c r="E9" t="s">
        <v>50</v>
      </c>
      <c r="F9" s="3">
        <v>44247</v>
      </c>
      <c r="G9" s="4">
        <v>4.5900000000000003E-2</v>
      </c>
      <c r="H9" s="8">
        <f t="shared" si="1"/>
        <v>34824.65</v>
      </c>
    </row>
    <row r="10" spans="1:10" x14ac:dyDescent="0.3">
      <c r="A10" t="s">
        <v>13</v>
      </c>
      <c r="B10" t="s">
        <v>32</v>
      </c>
      <c r="C10" s="8">
        <v>42000</v>
      </c>
      <c r="D10" s="3">
        <f t="shared" si="0"/>
        <v>44317</v>
      </c>
      <c r="E10" t="s">
        <v>51</v>
      </c>
      <c r="F10" s="3">
        <v>44314</v>
      </c>
      <c r="G10" s="4">
        <v>5.1700000000000003E-2</v>
      </c>
      <c r="H10" s="8">
        <f t="shared" si="1"/>
        <v>39828.6</v>
      </c>
      <c r="J10" s="3"/>
    </row>
    <row r="11" spans="1:10" x14ac:dyDescent="0.3">
      <c r="A11" t="s">
        <v>14</v>
      </c>
      <c r="B11" t="s">
        <v>27</v>
      </c>
      <c r="C11" s="8">
        <v>47500</v>
      </c>
      <c r="D11" s="3">
        <f t="shared" si="0"/>
        <v>44384</v>
      </c>
      <c r="E11" t="s">
        <v>52</v>
      </c>
      <c r="F11" s="3">
        <v>44381</v>
      </c>
      <c r="G11" s="4">
        <v>5.7500000000000002E-2</v>
      </c>
      <c r="H11" s="8">
        <f t="shared" si="1"/>
        <v>44768.75</v>
      </c>
    </row>
    <row r="12" spans="1:10" x14ac:dyDescent="0.3">
      <c r="A12" t="s">
        <v>15</v>
      </c>
      <c r="B12" t="s">
        <v>30</v>
      </c>
      <c r="C12" s="8">
        <v>53000</v>
      </c>
      <c r="D12" s="3">
        <f t="shared" si="0"/>
        <v>44451</v>
      </c>
      <c r="E12" t="s">
        <v>53</v>
      </c>
      <c r="F12" s="3">
        <v>44448</v>
      </c>
      <c r="G12" s="4">
        <v>6.3299999999999995E-2</v>
      </c>
      <c r="H12" s="8">
        <f t="shared" si="1"/>
        <v>49645.1</v>
      </c>
    </row>
    <row r="13" spans="1:10" x14ac:dyDescent="0.3">
      <c r="A13" t="s">
        <v>16</v>
      </c>
      <c r="B13" t="s">
        <v>30</v>
      </c>
      <c r="C13" s="8">
        <v>58500</v>
      </c>
      <c r="D13" s="3">
        <f t="shared" si="0"/>
        <v>44518</v>
      </c>
      <c r="E13" t="s">
        <v>54</v>
      </c>
      <c r="F13" s="3">
        <v>44515</v>
      </c>
      <c r="G13" s="4">
        <v>6.9099999999999995E-2</v>
      </c>
      <c r="H13" s="8">
        <f t="shared" si="1"/>
        <v>54457.65</v>
      </c>
    </row>
    <row r="14" spans="1:10" x14ac:dyDescent="0.3">
      <c r="A14" t="s">
        <v>17</v>
      </c>
      <c r="B14" t="s">
        <v>27</v>
      </c>
      <c r="C14" s="8">
        <v>64000</v>
      </c>
      <c r="D14" s="3">
        <f t="shared" si="0"/>
        <v>44585</v>
      </c>
      <c r="E14" t="s">
        <v>55</v>
      </c>
      <c r="F14" s="3">
        <v>44582</v>
      </c>
      <c r="G14" s="4">
        <v>7.4899999999999994E-2</v>
      </c>
      <c r="H14" s="8">
        <f t="shared" si="1"/>
        <v>59206.400000000001</v>
      </c>
    </row>
    <row r="15" spans="1:10" x14ac:dyDescent="0.3">
      <c r="A15" t="s">
        <v>18</v>
      </c>
      <c r="B15" t="s">
        <v>26</v>
      </c>
      <c r="C15" s="8">
        <v>69500</v>
      </c>
      <c r="D15" s="3">
        <f t="shared" si="0"/>
        <v>44652</v>
      </c>
      <c r="F15" s="3">
        <v>44649</v>
      </c>
      <c r="G15" s="4">
        <v>8.0699999999999994E-2</v>
      </c>
      <c r="H15" s="8">
        <f t="shared" si="1"/>
        <v>63891.35</v>
      </c>
    </row>
    <row r="16" spans="1:10" x14ac:dyDescent="0.3">
      <c r="A16" t="s">
        <v>19</v>
      </c>
      <c r="B16" t="s">
        <v>29</v>
      </c>
      <c r="C16" s="8">
        <v>75000</v>
      </c>
      <c r="D16" s="3">
        <f t="shared" si="0"/>
        <v>44719</v>
      </c>
      <c r="F16" s="3">
        <v>44716</v>
      </c>
      <c r="G16" s="4">
        <v>8.6499999999999994E-2</v>
      </c>
      <c r="H16" s="8">
        <f t="shared" si="1"/>
        <v>68512.5</v>
      </c>
    </row>
    <row r="17" spans="1:8" x14ac:dyDescent="0.3">
      <c r="A17" t="s">
        <v>20</v>
      </c>
      <c r="B17" t="s">
        <v>29</v>
      </c>
      <c r="C17" s="8">
        <v>80500</v>
      </c>
      <c r="D17" s="3">
        <f t="shared" si="0"/>
        <v>44786</v>
      </c>
      <c r="F17" s="3">
        <v>44783</v>
      </c>
      <c r="G17" s="4">
        <v>9.2299999999999993E-2</v>
      </c>
      <c r="H17" s="8">
        <f t="shared" si="1"/>
        <v>73069.850000000006</v>
      </c>
    </row>
    <row r="18" spans="1:8" x14ac:dyDescent="0.3">
      <c r="A18" t="s">
        <v>21</v>
      </c>
      <c r="B18" t="s">
        <v>32</v>
      </c>
      <c r="C18" s="8">
        <v>86000</v>
      </c>
      <c r="D18" s="3">
        <f t="shared" si="0"/>
        <v>44853</v>
      </c>
      <c r="F18" s="3">
        <v>44850</v>
      </c>
      <c r="G18" s="4">
        <v>9.8100000000000007E-2</v>
      </c>
      <c r="H18" s="8">
        <f t="shared" si="1"/>
        <v>77563.399999999994</v>
      </c>
    </row>
    <row r="19" spans="1:8" x14ac:dyDescent="0.3">
      <c r="A19" t="s">
        <v>22</v>
      </c>
      <c r="B19" t="s">
        <v>26</v>
      </c>
      <c r="C19" s="8">
        <v>91500</v>
      </c>
      <c r="D19" s="3">
        <f t="shared" si="0"/>
        <v>44920</v>
      </c>
      <c r="F19" s="3">
        <v>44917</v>
      </c>
      <c r="G19" s="4">
        <v>0.10390000000000001</v>
      </c>
      <c r="H19" s="8">
        <f t="shared" si="1"/>
        <v>81993.149999999994</v>
      </c>
    </row>
    <row r="20" spans="1:8" x14ac:dyDescent="0.3">
      <c r="A20" t="s">
        <v>23</v>
      </c>
      <c r="B20" t="s">
        <v>32</v>
      </c>
      <c r="C20" s="8">
        <v>97000</v>
      </c>
      <c r="D20" s="3">
        <f t="shared" si="0"/>
        <v>44987</v>
      </c>
      <c r="F20" s="3">
        <v>44984</v>
      </c>
      <c r="G20" s="4">
        <v>0.10970000000000001</v>
      </c>
      <c r="H20" s="8">
        <f t="shared" si="1"/>
        <v>86359.1</v>
      </c>
    </row>
    <row r="21" spans="1:8" x14ac:dyDescent="0.3">
      <c r="A21" t="s">
        <v>24</v>
      </c>
      <c r="B21" t="s">
        <v>31</v>
      </c>
      <c r="C21" s="8">
        <v>102500</v>
      </c>
      <c r="D21" s="3">
        <f t="shared" si="0"/>
        <v>45054</v>
      </c>
      <c r="F21" s="3">
        <v>45051</v>
      </c>
      <c r="G21" s="4">
        <v>0.11550000000000001</v>
      </c>
      <c r="H21" s="8">
        <f t="shared" si="1"/>
        <v>90661.25</v>
      </c>
    </row>
    <row r="22" spans="1:8" x14ac:dyDescent="0.3">
      <c r="C22" s="8"/>
      <c r="F22" s="3"/>
    </row>
    <row r="23" spans="1:8" x14ac:dyDescent="0.3">
      <c r="C23" s="8"/>
      <c r="F23" s="3"/>
    </row>
    <row r="24" spans="1:8" x14ac:dyDescent="0.3">
      <c r="C24" s="8"/>
      <c r="F24" s="3"/>
    </row>
    <row r="25" spans="1:8" x14ac:dyDescent="0.3">
      <c r="C25" s="8"/>
      <c r="F25" s="3"/>
    </row>
    <row r="26" spans="1:8" x14ac:dyDescent="0.3">
      <c r="C26" s="8"/>
      <c r="F26" s="3"/>
    </row>
    <row r="27" spans="1:8" x14ac:dyDescent="0.3">
      <c r="C27" s="8"/>
      <c r="F27" s="3"/>
    </row>
    <row r="28" spans="1:8" x14ac:dyDescent="0.3">
      <c r="C28" s="8"/>
      <c r="F28" s="3"/>
    </row>
    <row r="29" spans="1:8" x14ac:dyDescent="0.3">
      <c r="C29" s="8"/>
      <c r="F29" s="3"/>
    </row>
    <row r="30" spans="1:8" x14ac:dyDescent="0.3">
      <c r="C30" s="8"/>
      <c r="F30" s="3"/>
    </row>
    <row r="31" spans="1:8" x14ac:dyDescent="0.3">
      <c r="C31" s="8"/>
      <c r="F31" s="3"/>
    </row>
    <row r="32" spans="1:8" x14ac:dyDescent="0.3">
      <c r="C32" s="8"/>
      <c r="F32" s="3"/>
    </row>
    <row r="33" spans="3:6" x14ac:dyDescent="0.3">
      <c r="C33" s="8"/>
      <c r="F33" s="3"/>
    </row>
    <row r="34" spans="3:6" x14ac:dyDescent="0.3">
      <c r="C34" s="8"/>
      <c r="F34" s="3"/>
    </row>
    <row r="35" spans="3:6" x14ac:dyDescent="0.3">
      <c r="C35" s="8"/>
      <c r="F35" s="3"/>
    </row>
    <row r="36" spans="3:6" x14ac:dyDescent="0.3">
      <c r="C36" s="8"/>
      <c r="F36" s="3"/>
    </row>
    <row r="37" spans="3:6" x14ac:dyDescent="0.3">
      <c r="C37" s="8"/>
      <c r="F37" s="3"/>
    </row>
    <row r="38" spans="3:6" x14ac:dyDescent="0.3">
      <c r="C38" s="8"/>
      <c r="F38" s="3"/>
    </row>
    <row r="39" spans="3:6" x14ac:dyDescent="0.3">
      <c r="C39" s="8"/>
      <c r="F39" s="3"/>
    </row>
    <row r="40" spans="3:6" x14ac:dyDescent="0.3">
      <c r="C40" s="8"/>
      <c r="F40" s="3"/>
    </row>
    <row r="41" spans="3:6" x14ac:dyDescent="0.3">
      <c r="C41" s="8"/>
      <c r="F41" s="3"/>
    </row>
    <row r="42" spans="3:6" x14ac:dyDescent="0.3">
      <c r="C42" s="8"/>
      <c r="F42" s="3"/>
    </row>
    <row r="43" spans="3:6" x14ac:dyDescent="0.3">
      <c r="C43" s="8"/>
      <c r="F43" s="3"/>
    </row>
    <row r="44" spans="3:6" x14ac:dyDescent="0.3">
      <c r="C44" s="8"/>
      <c r="F44" s="3"/>
    </row>
    <row r="45" spans="3:6" x14ac:dyDescent="0.3">
      <c r="C45" s="8"/>
      <c r="F45" s="3"/>
    </row>
    <row r="46" spans="3:6" x14ac:dyDescent="0.3">
      <c r="C46" s="8"/>
      <c r="F46" s="3"/>
    </row>
    <row r="47" spans="3:6" x14ac:dyDescent="0.3">
      <c r="C47" s="8"/>
      <c r="F47" s="3"/>
    </row>
    <row r="48" spans="3:6" x14ac:dyDescent="0.3">
      <c r="C48" s="8"/>
      <c r="F48" s="3"/>
    </row>
    <row r="49" spans="3:6" x14ac:dyDescent="0.3">
      <c r="C49" s="8"/>
      <c r="F49" s="3"/>
    </row>
    <row r="50" spans="3:6" x14ac:dyDescent="0.3">
      <c r="C50" s="8"/>
      <c r="F50" s="3"/>
    </row>
    <row r="51" spans="3:6" x14ac:dyDescent="0.3">
      <c r="C51" s="8"/>
      <c r="F51" s="3"/>
    </row>
    <row r="52" spans="3:6" x14ac:dyDescent="0.3">
      <c r="C52" s="8"/>
      <c r="F52" s="3"/>
    </row>
    <row r="53" spans="3:6" x14ac:dyDescent="0.3">
      <c r="C53" s="8"/>
      <c r="F53" s="3"/>
    </row>
    <row r="54" spans="3:6" x14ac:dyDescent="0.3">
      <c r="C54" s="8"/>
      <c r="F54" s="3"/>
    </row>
    <row r="55" spans="3:6" x14ac:dyDescent="0.3">
      <c r="C55" s="8"/>
      <c r="F55" s="3"/>
    </row>
    <row r="56" spans="3:6" x14ac:dyDescent="0.3">
      <c r="C56" s="8"/>
      <c r="F56" s="3"/>
    </row>
    <row r="57" spans="3:6" x14ac:dyDescent="0.3">
      <c r="C57" s="8"/>
      <c r="F57" s="3"/>
    </row>
    <row r="58" spans="3:6" x14ac:dyDescent="0.3">
      <c r="C58" s="8"/>
      <c r="F58" s="3"/>
    </row>
    <row r="59" spans="3:6" x14ac:dyDescent="0.3">
      <c r="C59" s="8"/>
      <c r="F59" s="3"/>
    </row>
    <row r="60" spans="3:6" x14ac:dyDescent="0.3">
      <c r="C60" s="8"/>
      <c r="F60" s="3"/>
    </row>
    <row r="61" spans="3:6" x14ac:dyDescent="0.3">
      <c r="C61" s="8"/>
      <c r="F61" s="3"/>
    </row>
    <row r="62" spans="3:6" x14ac:dyDescent="0.3">
      <c r="C62" s="8"/>
      <c r="F62" s="3"/>
    </row>
    <row r="63" spans="3:6" x14ac:dyDescent="0.3">
      <c r="C63" s="8"/>
      <c r="F63" s="3"/>
    </row>
    <row r="64" spans="3:6" x14ac:dyDescent="0.3">
      <c r="C64" s="8"/>
      <c r="F64" s="3"/>
    </row>
    <row r="65" spans="3:6" x14ac:dyDescent="0.3">
      <c r="C65" s="8"/>
      <c r="F65" s="3"/>
    </row>
    <row r="66" spans="3:6" x14ac:dyDescent="0.3">
      <c r="C66" s="8"/>
      <c r="F66" s="3"/>
    </row>
    <row r="67" spans="3:6" x14ac:dyDescent="0.3">
      <c r="C67" s="8"/>
      <c r="F67" s="3"/>
    </row>
    <row r="68" spans="3:6" x14ac:dyDescent="0.3">
      <c r="C68" s="8"/>
      <c r="F68" s="3"/>
    </row>
    <row r="69" spans="3:6" x14ac:dyDescent="0.3">
      <c r="C69" s="8"/>
      <c r="F69" s="3"/>
    </row>
    <row r="70" spans="3:6" x14ac:dyDescent="0.3">
      <c r="C70" s="8"/>
      <c r="F70" s="3"/>
    </row>
    <row r="71" spans="3:6" x14ac:dyDescent="0.3">
      <c r="C71" s="8"/>
      <c r="F71" s="3"/>
    </row>
    <row r="72" spans="3:6" x14ac:dyDescent="0.3">
      <c r="C72" s="8"/>
      <c r="F72" s="3"/>
    </row>
    <row r="73" spans="3:6" x14ac:dyDescent="0.3">
      <c r="C73" s="8"/>
      <c r="F73" s="3"/>
    </row>
    <row r="74" spans="3:6" x14ac:dyDescent="0.3">
      <c r="C74" s="8"/>
      <c r="F74" s="3"/>
    </row>
    <row r="75" spans="3:6" x14ac:dyDescent="0.3">
      <c r="C75" s="8"/>
      <c r="F75" s="3"/>
    </row>
    <row r="76" spans="3:6" x14ac:dyDescent="0.3">
      <c r="C76" s="8"/>
      <c r="F76" s="3"/>
    </row>
    <row r="77" spans="3:6" x14ac:dyDescent="0.3">
      <c r="C77" s="8"/>
      <c r="F77" s="3"/>
    </row>
    <row r="78" spans="3:6" x14ac:dyDescent="0.3">
      <c r="C78" s="8"/>
      <c r="F78" s="3"/>
    </row>
    <row r="79" spans="3:6" x14ac:dyDescent="0.3">
      <c r="C79" s="8"/>
      <c r="F79" s="3"/>
    </row>
    <row r="80" spans="3:6" x14ac:dyDescent="0.3">
      <c r="C80" s="8"/>
      <c r="F80" s="3"/>
    </row>
    <row r="81" spans="3:6" x14ac:dyDescent="0.3">
      <c r="C81" s="8"/>
      <c r="F81" s="3"/>
    </row>
    <row r="82" spans="3:6" x14ac:dyDescent="0.3">
      <c r="C82" s="8"/>
      <c r="F82" s="3"/>
    </row>
    <row r="83" spans="3:6" x14ac:dyDescent="0.3">
      <c r="C83" s="8"/>
      <c r="F83" s="3"/>
    </row>
    <row r="84" spans="3:6" x14ac:dyDescent="0.3">
      <c r="C84" s="8"/>
      <c r="F84" s="3"/>
    </row>
    <row r="85" spans="3:6" x14ac:dyDescent="0.3">
      <c r="C85" s="8"/>
      <c r="F85" s="3"/>
    </row>
    <row r="86" spans="3:6" x14ac:dyDescent="0.3">
      <c r="C86" s="8"/>
      <c r="F86" s="3"/>
    </row>
    <row r="87" spans="3:6" x14ac:dyDescent="0.3">
      <c r="C87" s="8"/>
      <c r="F87" s="3"/>
    </row>
    <row r="88" spans="3:6" x14ac:dyDescent="0.3">
      <c r="C88" s="8"/>
      <c r="F88" s="3"/>
    </row>
    <row r="89" spans="3:6" x14ac:dyDescent="0.3">
      <c r="C89" s="8"/>
      <c r="F89" s="3"/>
    </row>
    <row r="90" spans="3:6" x14ac:dyDescent="0.3">
      <c r="C90" s="8"/>
      <c r="F90" s="3"/>
    </row>
    <row r="91" spans="3:6" x14ac:dyDescent="0.3">
      <c r="C91" s="8"/>
      <c r="F91" s="3"/>
    </row>
    <row r="92" spans="3:6" x14ac:dyDescent="0.3">
      <c r="C92" s="8"/>
      <c r="F92" s="3"/>
    </row>
    <row r="93" spans="3:6" x14ac:dyDescent="0.3">
      <c r="C93" s="8"/>
      <c r="F93" s="3"/>
    </row>
    <row r="94" spans="3:6" x14ac:dyDescent="0.3">
      <c r="C94" s="8"/>
      <c r="F94" s="3"/>
    </row>
    <row r="95" spans="3:6" x14ac:dyDescent="0.3">
      <c r="C95" s="8"/>
      <c r="F95" s="3"/>
    </row>
    <row r="96" spans="3:6" x14ac:dyDescent="0.3">
      <c r="C96" s="8"/>
      <c r="F96" s="3"/>
    </row>
    <row r="97" spans="3:6" x14ac:dyDescent="0.3">
      <c r="C97" s="8"/>
      <c r="F97" s="3"/>
    </row>
    <row r="98" spans="3:6" x14ac:dyDescent="0.3">
      <c r="C98" s="8"/>
      <c r="F98" s="3"/>
    </row>
    <row r="99" spans="3:6" x14ac:dyDescent="0.3">
      <c r="C99" s="8"/>
      <c r="F99" s="3"/>
    </row>
    <row r="100" spans="3:6" x14ac:dyDescent="0.3">
      <c r="C100" s="8"/>
      <c r="F10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5936-BEA8-4F30-892B-77B96DB09813}">
  <dimension ref="A2:S34"/>
  <sheetViews>
    <sheetView showGridLines="0" tabSelected="1" topLeftCell="B1" zoomScale="75" zoomScaleNormal="100" workbookViewId="0">
      <selection activeCell="P23" sqref="P23"/>
    </sheetView>
  </sheetViews>
  <sheetFormatPr defaultRowHeight="14.4" x14ac:dyDescent="0.3"/>
  <cols>
    <col min="2" max="2" width="79.109375" customWidth="1"/>
    <col min="4" max="4" width="11.5546875" customWidth="1"/>
    <col min="8" max="8" width="14.44140625" customWidth="1"/>
    <col min="9" max="9" width="14.21875" customWidth="1"/>
    <col min="11" max="11" width="22.77734375" customWidth="1"/>
    <col min="12" max="12" width="19.44140625" customWidth="1"/>
  </cols>
  <sheetData>
    <row r="2" spans="1:12" x14ac:dyDescent="0.3">
      <c r="B2" s="16" t="s">
        <v>63</v>
      </c>
      <c r="K2">
        <v>3</v>
      </c>
    </row>
    <row r="3" spans="1:12" x14ac:dyDescent="0.3">
      <c r="B3" s="1" t="s">
        <v>41</v>
      </c>
      <c r="K3" s="23" t="s">
        <v>2</v>
      </c>
      <c r="L3" s="24" t="s">
        <v>66</v>
      </c>
    </row>
    <row r="4" spans="1:12" x14ac:dyDescent="0.3">
      <c r="A4" s="14" t="s">
        <v>59</v>
      </c>
      <c r="B4" s="14" t="s">
        <v>39</v>
      </c>
      <c r="K4" s="25">
        <v>43823</v>
      </c>
      <c r="L4" s="26">
        <v>43823</v>
      </c>
    </row>
    <row r="5" spans="1:12" x14ac:dyDescent="0.3">
      <c r="A5" s="14"/>
      <c r="B5" s="14" t="str">
        <f>VLOOKUP("P003", 'Data set'!A2:E21, 5, FALSE)</f>
        <v>Sally</v>
      </c>
      <c r="K5" s="25">
        <v>43937</v>
      </c>
      <c r="L5" s="26">
        <v>43937</v>
      </c>
    </row>
    <row r="6" spans="1:12" x14ac:dyDescent="0.3">
      <c r="A6" s="14" t="s">
        <v>47</v>
      </c>
      <c r="B6" s="14" t="s">
        <v>65</v>
      </c>
      <c r="K6" s="25">
        <v>43912</v>
      </c>
      <c r="L6" s="26">
        <v>43912</v>
      </c>
    </row>
    <row r="7" spans="1:12" x14ac:dyDescent="0.3">
      <c r="A7" s="14"/>
      <c r="B7" s="20">
        <f>INDEX('Data set'!H2:H21, MATCH("P002", 'Data set'!A2:A21))</f>
        <v>118200</v>
      </c>
      <c r="K7" s="25">
        <v>43979</v>
      </c>
      <c r="L7" s="26">
        <v>43979</v>
      </c>
    </row>
    <row r="8" spans="1:12" x14ac:dyDescent="0.3">
      <c r="A8" s="14" t="s">
        <v>60</v>
      </c>
      <c r="B8" s="14" t="s">
        <v>62</v>
      </c>
      <c r="K8" s="25">
        <v>44046</v>
      </c>
      <c r="L8" s="26">
        <v>44046</v>
      </c>
    </row>
    <row r="9" spans="1:12" x14ac:dyDescent="0.3">
      <c r="A9" s="14"/>
      <c r="B9" s="19">
        <v>44515</v>
      </c>
      <c r="K9" s="25">
        <v>44113</v>
      </c>
      <c r="L9" s="26">
        <v>44113</v>
      </c>
    </row>
    <row r="10" spans="1:12" x14ac:dyDescent="0.3">
      <c r="A10" s="14"/>
      <c r="B10" s="19"/>
      <c r="K10" s="25">
        <v>44180</v>
      </c>
      <c r="L10" s="26">
        <v>44180</v>
      </c>
    </row>
    <row r="11" spans="1:12" x14ac:dyDescent="0.3">
      <c r="A11" s="14" t="s">
        <v>44</v>
      </c>
      <c r="B11" s="14" t="s">
        <v>40</v>
      </c>
      <c r="K11" s="25">
        <v>44247</v>
      </c>
      <c r="L11" s="26">
        <v>44247</v>
      </c>
    </row>
    <row r="12" spans="1:12" x14ac:dyDescent="0.3">
      <c r="A12" s="14"/>
      <c r="B12" s="20">
        <f>COLUMNS('Data set'!A1:H21)</f>
        <v>8</v>
      </c>
      <c r="K12" s="25">
        <v>44314</v>
      </c>
      <c r="L12" s="26">
        <v>44314</v>
      </c>
    </row>
    <row r="13" spans="1:12" x14ac:dyDescent="0.3">
      <c r="A13" s="14" t="s">
        <v>45</v>
      </c>
      <c r="B13" s="14" t="s">
        <v>57</v>
      </c>
      <c r="K13" s="25">
        <v>44381</v>
      </c>
      <c r="L13" s="26">
        <v>44381</v>
      </c>
    </row>
    <row r="14" spans="1:12" x14ac:dyDescent="0.3">
      <c r="B14" s="21">
        <f>COLUMN('Data set'!B1)</f>
        <v>2</v>
      </c>
      <c r="K14" s="25">
        <v>44448</v>
      </c>
      <c r="L14" s="26">
        <v>44448</v>
      </c>
    </row>
    <row r="15" spans="1:12" x14ac:dyDescent="0.3">
      <c r="A15" t="s">
        <v>46</v>
      </c>
      <c r="B15" s="12" t="s">
        <v>64</v>
      </c>
      <c r="K15" s="25">
        <v>44515</v>
      </c>
      <c r="L15" s="26">
        <v>44515</v>
      </c>
    </row>
    <row r="16" spans="1:12" x14ac:dyDescent="0.3">
      <c r="B16" s="9" t="s">
        <v>58</v>
      </c>
      <c r="K16" s="25">
        <v>44582</v>
      </c>
      <c r="L16" s="26">
        <v>44582</v>
      </c>
    </row>
    <row r="17" spans="2:19" x14ac:dyDescent="0.3">
      <c r="B17" s="10" t="s">
        <v>42</v>
      </c>
      <c r="K17" s="25">
        <v>44649</v>
      </c>
      <c r="L17" s="26">
        <v>44649</v>
      </c>
    </row>
    <row r="18" spans="2:19" x14ac:dyDescent="0.3">
      <c r="B18" s="11" t="s">
        <v>43</v>
      </c>
      <c r="K18" s="25">
        <v>44716</v>
      </c>
      <c r="L18" s="26">
        <v>44716</v>
      </c>
    </row>
    <row r="19" spans="2:19" x14ac:dyDescent="0.3">
      <c r="K19" s="25">
        <v>43823</v>
      </c>
      <c r="L19" s="26">
        <v>44783</v>
      </c>
    </row>
    <row r="20" spans="2:19" x14ac:dyDescent="0.3">
      <c r="B20" s="17" t="s">
        <v>0</v>
      </c>
      <c r="C20" s="13" t="s">
        <v>38</v>
      </c>
      <c r="D20" s="13" t="s">
        <v>61</v>
      </c>
      <c r="K20" s="25">
        <v>43937</v>
      </c>
      <c r="L20" s="26">
        <v>44850</v>
      </c>
    </row>
    <row r="21" spans="2:19" x14ac:dyDescent="0.3">
      <c r="B21" s="18" t="s">
        <v>5</v>
      </c>
      <c r="C21" s="15">
        <v>2.1000000000000001E-2</v>
      </c>
      <c r="D21" s="14" t="str">
        <f>CHOOSE((C21&gt;=0%)+(C21&gt;=2%)+(C21&gt;=3.1%), "TAX LEVEL1", "TAX LEVEL2", "TAX LEVEL3")</f>
        <v>TAX LEVEL2</v>
      </c>
      <c r="K21" s="25">
        <v>43912</v>
      </c>
      <c r="L21" s="26">
        <v>44917</v>
      </c>
    </row>
    <row r="22" spans="2:19" x14ac:dyDescent="0.3">
      <c r="B22" s="18" t="s">
        <v>6</v>
      </c>
      <c r="C22" s="15">
        <v>1.4999999999999999E-2</v>
      </c>
      <c r="D22" s="14" t="str">
        <f t="shared" ref="D22:D29" si="0">CHOOSE((C22&gt;=0%)+(C22&gt;=2%)+(C22&gt;=3.1%), "TAX LEVEL1", "TAX LEVEL2", "TAX LEVEL3")</f>
        <v>TAX LEVEL1</v>
      </c>
      <c r="K22" s="25">
        <v>43979</v>
      </c>
      <c r="L22" s="26">
        <v>44984</v>
      </c>
    </row>
    <row r="23" spans="2:19" x14ac:dyDescent="0.3">
      <c r="B23" s="18" t="s">
        <v>7</v>
      </c>
      <c r="C23" s="15">
        <v>2.1999999999999999E-2</v>
      </c>
      <c r="D23" s="14" t="str">
        <f t="shared" si="0"/>
        <v>TAX LEVEL2</v>
      </c>
      <c r="K23" s="25">
        <v>44046</v>
      </c>
      <c r="L23" s="26">
        <v>45051</v>
      </c>
      <c r="M23" s="22"/>
      <c r="N23" s="22"/>
    </row>
    <row r="24" spans="2:19" x14ac:dyDescent="0.3">
      <c r="B24" s="18" t="s">
        <v>8</v>
      </c>
      <c r="C24" s="15">
        <v>1.7999999999999999E-2</v>
      </c>
      <c r="D24" s="14" t="str">
        <f t="shared" si="0"/>
        <v>TAX LEVEL1</v>
      </c>
      <c r="L24" s="22"/>
      <c r="M24" s="22"/>
      <c r="N24" s="22"/>
      <c r="Q24" s="27" t="s">
        <v>68</v>
      </c>
      <c r="R24" s="27"/>
      <c r="S24" s="27"/>
    </row>
    <row r="25" spans="2:19" x14ac:dyDescent="0.3">
      <c r="B25" s="18" t="s">
        <v>9</v>
      </c>
      <c r="C25" s="15">
        <v>2.8500000000000001E-2</v>
      </c>
      <c r="D25" s="14" t="str">
        <f t="shared" si="0"/>
        <v>TAX LEVEL2</v>
      </c>
      <c r="L25" s="22"/>
      <c r="M25" s="22"/>
      <c r="N25" s="22"/>
      <c r="Q25" s="27" t="s">
        <v>69</v>
      </c>
      <c r="R25" s="27"/>
      <c r="S25" s="27"/>
    </row>
    <row r="26" spans="2:19" x14ac:dyDescent="0.3">
      <c r="B26" s="18" t="s">
        <v>10</v>
      </c>
      <c r="C26" s="15">
        <v>3.4299999999999997E-2</v>
      </c>
      <c r="D26" s="14" t="str">
        <f t="shared" si="0"/>
        <v>TAX LEVEL3</v>
      </c>
      <c r="Q26" s="27" t="s">
        <v>70</v>
      </c>
      <c r="R26" s="27"/>
      <c r="S26" s="27"/>
    </row>
    <row r="27" spans="2:19" x14ac:dyDescent="0.3">
      <c r="B27" s="18" t="s">
        <v>11</v>
      </c>
      <c r="C27" s="15">
        <v>4.0099999999999997E-2</v>
      </c>
      <c r="D27" s="14" t="str">
        <f t="shared" si="0"/>
        <v>TAX LEVEL3</v>
      </c>
    </row>
    <row r="28" spans="2:19" x14ac:dyDescent="0.3">
      <c r="B28" s="18" t="s">
        <v>12</v>
      </c>
      <c r="C28" s="15">
        <v>4.5900000000000003E-2</v>
      </c>
      <c r="D28" s="14" t="str">
        <f t="shared" si="0"/>
        <v>TAX LEVEL3</v>
      </c>
    </row>
    <row r="29" spans="2:19" x14ac:dyDescent="0.3">
      <c r="B29" s="18" t="s">
        <v>13</v>
      </c>
      <c r="C29" s="15">
        <v>5.1700000000000003E-2</v>
      </c>
      <c r="D29" s="14" t="str">
        <f t="shared" si="0"/>
        <v>TAX LEVEL3</v>
      </c>
    </row>
    <row r="30" spans="2:19" x14ac:dyDescent="0.3">
      <c r="B30" s="18" t="s">
        <v>14</v>
      </c>
      <c r="C30" s="15">
        <v>5.7500000000000002E-2</v>
      </c>
      <c r="D30" s="14" t="str">
        <f>CHOOSE((C30&gt;=0%)+(C30&gt;=2%)+(C30&gt;=3.1%),"TAX LEVEL1","TAX LEVEL2","TAX LEVEL3")</f>
        <v>TAX LEVEL3</v>
      </c>
    </row>
    <row r="34" spans="12:12" x14ac:dyDescent="0.3">
      <c r="L34" t="s">
        <v>67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53638C-DB3D-4A2C-AEE5-B3A4C0A339A4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3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johnmanuel.punzalan@g.batstate-u.edu.ph</cp:lastModifiedBy>
  <dcterms:created xsi:type="dcterms:W3CDTF">2020-08-14T23:39:31Z</dcterms:created>
  <dcterms:modified xsi:type="dcterms:W3CDTF">2023-09-13T10:06:37Z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