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4240" windowHeight="13740" tabRatio="500" activeTab="4"/>
  </bookViews>
  <sheets>
    <sheet name="raw_data" sheetId="1" r:id="rId1"/>
    <sheet name="Sheet3" sheetId="5" r:id="rId2"/>
    <sheet name="raw2" sheetId="3" r:id="rId3"/>
    <sheet name="raw2결과" sheetId="4" r:id="rId4"/>
    <sheet name="raw3" sheetId="6" r:id="rId5"/>
    <sheet name="variables" sheetId="2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3"/>
  <c r="K57"/>
  <c r="K55"/>
  <c r="K54"/>
  <c r="K52"/>
  <c r="K51"/>
  <c r="K49"/>
  <c r="K48"/>
  <c r="K46"/>
  <c r="K45"/>
  <c r="K43"/>
  <c r="K42"/>
  <c r="K40"/>
  <c r="K39"/>
  <c r="K37"/>
  <c r="K36"/>
  <c r="K34"/>
  <c r="K33"/>
  <c r="K31"/>
  <c r="K30"/>
  <c r="K28"/>
  <c r="K27"/>
  <c r="W61" i="1"/>
  <c r="X61"/>
  <c r="I61"/>
  <c r="W60"/>
  <c r="X60"/>
  <c r="I60"/>
  <c r="W59"/>
  <c r="X59"/>
  <c r="I59"/>
  <c r="Z58"/>
  <c r="Y58"/>
  <c r="W58"/>
  <c r="X58"/>
  <c r="I58"/>
  <c r="Z57"/>
  <c r="Y57"/>
  <c r="W57"/>
  <c r="X57"/>
  <c r="I57"/>
  <c r="W56"/>
  <c r="X56"/>
  <c r="I56"/>
  <c r="Z55"/>
  <c r="Y55"/>
  <c r="W55"/>
  <c r="X55"/>
  <c r="I55"/>
  <c r="Z54"/>
  <c r="Y54"/>
  <c r="W54"/>
  <c r="X54"/>
  <c r="I54"/>
  <c r="W53"/>
  <c r="X53"/>
  <c r="I53"/>
  <c r="Z52"/>
  <c r="Y52"/>
  <c r="W52"/>
  <c r="X52"/>
  <c r="I52"/>
  <c r="Z51"/>
  <c r="Y51"/>
  <c r="W51"/>
  <c r="X51"/>
  <c r="I51"/>
  <c r="W50"/>
  <c r="X50"/>
  <c r="I50"/>
  <c r="Z49"/>
  <c r="Y49"/>
  <c r="W49"/>
  <c r="X49"/>
  <c r="I49"/>
  <c r="Z48"/>
  <c r="Y48"/>
  <c r="W48"/>
  <c r="X48"/>
  <c r="I48"/>
  <c r="W47"/>
  <c r="X47"/>
  <c r="I47"/>
  <c r="Z46"/>
  <c r="Y46"/>
  <c r="W46"/>
  <c r="X46"/>
  <c r="I46"/>
  <c r="Z45"/>
  <c r="Y45"/>
  <c r="W45"/>
  <c r="X45"/>
  <c r="I45"/>
  <c r="W44"/>
  <c r="X44"/>
  <c r="I44"/>
  <c r="Z43"/>
  <c r="Y43"/>
  <c r="W43"/>
  <c r="X43"/>
  <c r="I43"/>
  <c r="Z42"/>
  <c r="Y42"/>
  <c r="W42"/>
  <c r="X42"/>
  <c r="I42"/>
  <c r="W41"/>
  <c r="X41"/>
  <c r="I41"/>
  <c r="Z40"/>
  <c r="Y40"/>
  <c r="W40"/>
  <c r="X40"/>
  <c r="I40"/>
  <c r="Z39"/>
  <c r="Y39"/>
  <c r="W39"/>
  <c r="X39"/>
  <c r="I39"/>
  <c r="W38"/>
  <c r="X38"/>
  <c r="I38"/>
  <c r="Z37"/>
  <c r="Y37"/>
  <c r="W37"/>
  <c r="X37"/>
  <c r="I37"/>
  <c r="Z36"/>
  <c r="Y36"/>
  <c r="W36"/>
  <c r="X36"/>
  <c r="I36"/>
  <c r="W35"/>
  <c r="X35"/>
  <c r="I35"/>
  <c r="Z34"/>
  <c r="Y34"/>
  <c r="W34"/>
  <c r="X34"/>
  <c r="I34"/>
  <c r="Z33"/>
  <c r="Y33"/>
  <c r="W33"/>
  <c r="X33"/>
  <c r="I33"/>
  <c r="W32"/>
  <c r="X32"/>
  <c r="I32"/>
  <c r="Z31"/>
  <c r="Y31"/>
  <c r="W31"/>
  <c r="X31"/>
  <c r="I31"/>
  <c r="Z30"/>
  <c r="Y30"/>
  <c r="W30"/>
  <c r="X30"/>
  <c r="I30"/>
  <c r="W29"/>
  <c r="X29"/>
  <c r="I29"/>
  <c r="Z28"/>
  <c r="Y28"/>
  <c r="W28"/>
  <c r="X28"/>
  <c r="I28"/>
  <c r="Z27"/>
  <c r="Y27"/>
  <c r="W27"/>
  <c r="X27"/>
  <c r="I27"/>
  <c r="W26"/>
  <c r="X26"/>
  <c r="I26"/>
  <c r="W25"/>
  <c r="X25"/>
  <c r="I25"/>
  <c r="W24"/>
  <c r="X24"/>
  <c r="I24"/>
  <c r="W23"/>
  <c r="X23"/>
  <c r="I23"/>
  <c r="W22"/>
  <c r="X22"/>
  <c r="I22"/>
  <c r="W21"/>
  <c r="X21"/>
  <c r="I21"/>
  <c r="W20"/>
  <c r="X20"/>
  <c r="I20"/>
  <c r="W19"/>
  <c r="X19"/>
  <c r="I19"/>
  <c r="W18"/>
  <c r="X18"/>
  <c r="I18"/>
  <c r="W17"/>
  <c r="X17"/>
  <c r="I17"/>
  <c r="W16"/>
  <c r="X16"/>
  <c r="I16"/>
  <c r="W15"/>
  <c r="X15"/>
  <c r="I15"/>
  <c r="W14"/>
  <c r="X14"/>
  <c r="I14"/>
  <c r="W13"/>
  <c r="X13"/>
  <c r="I13"/>
  <c r="W12"/>
  <c r="X12"/>
  <c r="I12"/>
  <c r="W11"/>
  <c r="X11"/>
  <c r="I11"/>
  <c r="W10"/>
  <c r="X10"/>
  <c r="I10"/>
  <c r="W9"/>
  <c r="X9"/>
  <c r="I9"/>
  <c r="W8"/>
  <c r="X8"/>
  <c r="I8"/>
  <c r="W7"/>
  <c r="X7"/>
  <c r="I7"/>
  <c r="W6"/>
  <c r="X6"/>
  <c r="I6"/>
  <c r="W5"/>
  <c r="X5"/>
  <c r="I5"/>
  <c r="W4"/>
  <c r="X4"/>
  <c r="I4"/>
  <c r="W3"/>
  <c r="X3"/>
  <c r="I3"/>
  <c r="W2"/>
  <c r="X2"/>
  <c r="I2"/>
</calcChain>
</file>

<file path=xl/sharedStrings.xml><?xml version="1.0" encoding="utf-8"?>
<sst xmlns="http://schemas.openxmlformats.org/spreadsheetml/2006/main" count="163" uniqueCount="106">
  <si>
    <t>date</t>
  </si>
  <si>
    <t>accident</t>
  </si>
  <si>
    <t>taxi_driver</t>
  </si>
  <si>
    <t>변수 설명</t>
  </si>
  <si>
    <t>gasolin</t>
  </si>
  <si>
    <t>Diesel</t>
  </si>
  <si>
    <t>LPG</t>
  </si>
  <si>
    <t>days</t>
  </si>
  <si>
    <t>temp</t>
  </si>
  <si>
    <t>temp_max</t>
  </si>
  <si>
    <t>temp_min</t>
  </si>
  <si>
    <t>temp_dif</t>
  </si>
  <si>
    <t>rainfall</t>
  </si>
  <si>
    <t>humidity</t>
  </si>
  <si>
    <t>humidity_min</t>
  </si>
  <si>
    <t>dew_point</t>
  </si>
  <si>
    <t>sun</t>
  </si>
  <si>
    <t>wind_spd_mean</t>
  </si>
  <si>
    <t>wind_spd_max</t>
  </si>
  <si>
    <t>rainfall_day</t>
  </si>
  <si>
    <t>frost</t>
  </si>
  <si>
    <t>fog</t>
  </si>
  <si>
    <t>snow</t>
  </si>
  <si>
    <t>yellow_sand</t>
  </si>
  <si>
    <t>thunderbolts</t>
  </si>
  <si>
    <t>weather_condition</t>
  </si>
  <si>
    <t>weather_condition_per</t>
  </si>
  <si>
    <t>total_population</t>
  </si>
  <si>
    <t>변수 특성</t>
  </si>
  <si>
    <t>y</t>
  </si>
  <si>
    <t>일년동안 일어나는 교통사고 수</t>
  </si>
  <si>
    <t>real</t>
  </si>
  <si>
    <t>x1</t>
  </si>
  <si>
    <t>교통사고수(건)</t>
  </si>
  <si>
    <t>x2</t>
  </si>
  <si>
    <t>일반택시 운전자수(명)</t>
  </si>
  <si>
    <t>x3</t>
  </si>
  <si>
    <t>speed</t>
  </si>
  <si>
    <t>평균속도(km/h)</t>
  </si>
  <si>
    <t>x4</t>
  </si>
  <si>
    <t>temperature</t>
  </si>
  <si>
    <t>평균기온(℃)</t>
  </si>
  <si>
    <t>over_65</t>
  </si>
  <si>
    <t>total_vehicle</t>
  </si>
  <si>
    <t>sedan</t>
  </si>
  <si>
    <t>van</t>
  </si>
  <si>
    <t>truck</t>
  </si>
  <si>
    <t>special_car</t>
  </si>
  <si>
    <t>bicycle</t>
  </si>
  <si>
    <t>x5</t>
  </si>
  <si>
    <t>강수량(mm)</t>
  </si>
  <si>
    <t>x6</t>
  </si>
  <si>
    <t>평균 상대습도(%)</t>
  </si>
  <si>
    <t>x7</t>
  </si>
  <si>
    <t>이슬점온도(℃)</t>
  </si>
  <si>
    <t>x8</t>
  </si>
  <si>
    <t>일조시간(hr)</t>
  </si>
  <si>
    <t>x9</t>
  </si>
  <si>
    <t>wind_speed</t>
  </si>
  <si>
    <t>평균풍속(m/s)</t>
  </si>
  <si>
    <t>x10</t>
  </si>
  <si>
    <t>전체 인구(명)</t>
  </si>
  <si>
    <t>x11</t>
  </si>
  <si>
    <t>65세이상 인구(명)</t>
  </si>
  <si>
    <t>x12</t>
  </si>
  <si>
    <t>자동차 등록수(대)</t>
  </si>
  <si>
    <t>x13</t>
  </si>
  <si>
    <t>승용차수(대)</t>
  </si>
  <si>
    <t>x14</t>
  </si>
  <si>
    <t>승합차수(대)</t>
  </si>
  <si>
    <t>x15</t>
  </si>
  <si>
    <t>화물차수(대)</t>
  </si>
  <si>
    <t>x16</t>
  </si>
  <si>
    <t>특수차수(대)</t>
  </si>
  <si>
    <t>x17</t>
  </si>
  <si>
    <t>2륜차수(대)</t>
  </si>
  <si>
    <t xml:space="preserve">                            OLS Regression Results                            </t>
  </si>
  <si>
    <t>==============================================================================</t>
  </si>
  <si>
    <t>Dep. Variable:               accident   R-squared:                       0.664</t>
  </si>
  <si>
    <t>Model:                            OLS   Adj. R-squared:                  0.587</t>
  </si>
  <si>
    <t>Method:                 Least Squares   F-statistic:                     8.629</t>
  </si>
  <si>
    <t>Date:                Thu, 20 Oct 2016   Prob (F-statistic):           3.71e-08</t>
  </si>
  <si>
    <t>Time:                        10:20:30   Log-Likelihood:                -52.403</t>
  </si>
  <si>
    <t>No. Observations:                  60   AIC:                             128.8</t>
  </si>
  <si>
    <t>Df Residuals:                      48   BIC:                             153.9</t>
  </si>
  <si>
    <t xml:space="preserve">Df Model:                          11                                         </t>
  </si>
  <si>
    <t xml:space="preserve">Covariance Type:            nonrobust                                         </t>
  </si>
  <si>
    <t>====================================================================================</t>
  </si>
  <si>
    <t xml:space="preserve">                       coef    std err          t      P&gt;|t|      [95.0% Conf. Int.]</t>
  </si>
  <si>
    <t>------------------------------------------------------------------------------------</t>
  </si>
  <si>
    <t>const            -6.982e-16      0.084  -8.35e-15      1.000        -0.168     0.168</t>
  </si>
  <si>
    <t>gasolin              0.3561      0.139      2.565      0.013         0.077     0.635</t>
  </si>
  <si>
    <t>LPG                 -0.1585      0.167     -0.950      0.347        -0.494     0.177</t>
  </si>
  <si>
    <t>days                 0.3317      0.122      2.713      0.009         0.086     0.578</t>
  </si>
  <si>
    <t>temp                 6.4351      4.064      1.584      0.120        -1.735    14.606</t>
  </si>
  <si>
    <t>rainfall            -0.2791      0.142     -1.963      0.055        -0.565     0.007</t>
  </si>
  <si>
    <t>humidity             1.4711      0.994      1.481      0.145        -0.527     3.469</t>
  </si>
  <si>
    <t>dew_point           -7.2737      4.693     -1.550      0.128       -16.709     2.161</t>
  </si>
  <si>
    <t>frost               -0.3389      0.156     -2.173      0.035        -0.653    -0.025</t>
  </si>
  <si>
    <t>fog                  0.1433      0.104      1.374      0.176        -0.066     0.353</t>
  </si>
  <si>
    <t>total_vehicle        0.1850      0.110      1.682      0.099        -0.036     0.406</t>
  </si>
  <si>
    <t>total_population     0.0932      0.153      0.608      0.546        -0.215     0.401</t>
  </si>
  <si>
    <t>Omnibus:                        1.135   Durbin-Watson:                   1.364</t>
  </si>
  <si>
    <t>Prob(Omnibus):                  0.567   Jarque-Bera (JB):                0.487</t>
  </si>
  <si>
    <t>Skew:                          -0.065   Prob(JB):                        0.784</t>
  </si>
  <si>
    <t>Kurtosis:                       3.421   Cond. No.                         151.</t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</si>
</sst>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₩&quot;#,##0"/>
  </numFmts>
  <fonts count="13">
    <font>
      <sz val="12"/>
      <color rgb="FF000000"/>
      <name val="맑은 고딕"/>
    </font>
    <font>
      <sz val="11"/>
      <color rgb="FF000000"/>
      <name val="Calibri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</font>
    <font>
      <b/>
      <sz val="12"/>
      <name val="Arial"/>
    </font>
    <font>
      <sz val="11"/>
      <name val="Arial"/>
    </font>
    <font>
      <sz val="11"/>
      <color rgb="FF000000"/>
      <name val="굴림"/>
      <family val="3"/>
      <charset val="129"/>
    </font>
    <font>
      <sz val="11"/>
      <name val="맑은 고딕"/>
      <family val="3"/>
      <charset val="129"/>
    </font>
    <font>
      <sz val="12"/>
      <color rgb="FF000000"/>
      <name val="굴림"/>
      <family val="3"/>
      <charset val="129"/>
    </font>
    <font>
      <sz val="11"/>
      <color rgb="FF000000"/>
      <name val="Arial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E8E5"/>
        <bgColor rgb="FFFFE8E5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/>
    <xf numFmtId="176" fontId="5" fillId="7" borderId="1" xfId="0" applyNumberFormat="1" applyFont="1" applyFill="1" applyBorder="1" applyAlignment="1">
      <alignment vertical="center"/>
    </xf>
    <xf numFmtId="176" fontId="6" fillId="7" borderId="1" xfId="0" applyNumberFormat="1" applyFont="1" applyFill="1" applyBorder="1" applyAlignment="1">
      <alignment horizontal="right"/>
    </xf>
    <xf numFmtId="176" fontId="7" fillId="0" borderId="1" xfId="0" applyNumberFormat="1" applyFont="1" applyBorder="1"/>
    <xf numFmtId="176" fontId="8" fillId="7" borderId="1" xfId="0" applyNumberFormat="1" applyFont="1" applyFill="1" applyBorder="1" applyAlignment="1">
      <alignment horizontal="right"/>
    </xf>
    <xf numFmtId="176" fontId="9" fillId="0" borderId="1" xfId="0" applyNumberFormat="1" applyFont="1" applyBorder="1" applyAlignment="1">
      <alignment horizontal="right" vertical="center"/>
    </xf>
    <xf numFmtId="176" fontId="5" fillId="7" borderId="1" xfId="0" applyNumberFormat="1" applyFont="1" applyFill="1" applyBorder="1"/>
    <xf numFmtId="176" fontId="9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177" fontId="4" fillId="4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96"/>
  <sheetViews>
    <sheetView topLeftCell="E1" workbookViewId="0">
      <selection activeCell="P1" sqref="P1:Q1048576"/>
    </sheetView>
  </sheetViews>
  <sheetFormatPr defaultColWidth="13.44140625" defaultRowHeight="15" customHeight="1"/>
  <cols>
    <col min="1" max="1" width="9.5546875" customWidth="1"/>
    <col min="2" max="2" width="6.88671875" customWidth="1"/>
    <col min="3" max="3" width="5.88671875" customWidth="1"/>
    <col min="4" max="4" width="5.33203125" bestFit="1" customWidth="1"/>
    <col min="5" max="5" width="4.6640625" customWidth="1"/>
    <col min="6" max="6" width="4.88671875" customWidth="1"/>
    <col min="7" max="7" width="9.33203125" customWidth="1"/>
    <col min="8" max="8" width="9" customWidth="1"/>
    <col min="9" max="9" width="8" customWidth="1"/>
    <col min="10" max="10" width="6.44140625" customWidth="1"/>
    <col min="11" max="11" width="8" customWidth="1"/>
    <col min="12" max="12" width="12" customWidth="1"/>
    <col min="13" max="13" width="9.33203125" customWidth="1"/>
    <col min="14" max="14" width="4.6640625" customWidth="1"/>
    <col min="15" max="15" width="14.33203125" customWidth="1"/>
    <col min="16" max="16" width="13.33203125" customWidth="1"/>
    <col min="17" max="17" width="10.44140625" customWidth="1"/>
    <col min="18" max="18" width="4.6640625" customWidth="1"/>
    <col min="19" max="19" width="3.44140625" customWidth="1"/>
    <col min="20" max="20" width="5.33203125" customWidth="1"/>
    <col min="21" max="21" width="11.109375" customWidth="1"/>
    <col min="22" max="22" width="11.33203125" customWidth="1"/>
    <col min="23" max="23" width="16.109375" customWidth="1"/>
    <col min="24" max="24" width="19.6640625" customWidth="1"/>
    <col min="25" max="25" width="14.33203125" customWidth="1"/>
    <col min="26" max="26" width="7.88671875" customWidth="1"/>
    <col min="27" max="27" width="11.33203125" customWidth="1"/>
    <col min="28" max="28" width="7.88671875" customWidth="1"/>
    <col min="29" max="30" width="6.5546875" customWidth="1"/>
    <col min="31" max="31" width="10.33203125" customWidth="1"/>
    <col min="32" max="32" width="6.6640625" customWidth="1"/>
    <col min="33" max="33" width="7.6640625" customWidth="1"/>
    <col min="34" max="38" width="6.44140625" customWidth="1"/>
  </cols>
  <sheetData>
    <row r="1" spans="1:38" ht="18" customHeight="1">
      <c r="A1" s="14" t="s">
        <v>2</v>
      </c>
      <c r="B1" s="14" t="s">
        <v>4</v>
      </c>
      <c r="C1" s="14" t="s">
        <v>5</v>
      </c>
      <c r="D1" s="14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 s="15" t="s">
        <v>16</v>
      </c>
      <c r="O1" s="15" t="s">
        <v>17</v>
      </c>
      <c r="P1" s="15" t="s">
        <v>18</v>
      </c>
      <c r="Q1" s="15" t="s">
        <v>19</v>
      </c>
      <c r="R1" s="15" t="s">
        <v>20</v>
      </c>
      <c r="S1" s="15" t="s">
        <v>21</v>
      </c>
      <c r="T1" s="15" t="s">
        <v>22</v>
      </c>
      <c r="U1" s="15" t="s">
        <v>23</v>
      </c>
      <c r="V1" s="15" t="s">
        <v>24</v>
      </c>
      <c r="W1" s="15" t="s">
        <v>25</v>
      </c>
      <c r="X1" s="15" t="s">
        <v>26</v>
      </c>
      <c r="Y1" s="16" t="s">
        <v>27</v>
      </c>
      <c r="Z1" s="17" t="s">
        <v>42</v>
      </c>
      <c r="AA1" s="18" t="s">
        <v>43</v>
      </c>
      <c r="AB1" s="19" t="s">
        <v>44</v>
      </c>
      <c r="AC1" s="19" t="s">
        <v>45</v>
      </c>
      <c r="AD1" s="19" t="s">
        <v>46</v>
      </c>
      <c r="AE1" s="19" t="s">
        <v>47</v>
      </c>
      <c r="AF1" s="19" t="s">
        <v>48</v>
      </c>
      <c r="AG1" s="5" t="s">
        <v>1</v>
      </c>
      <c r="AH1" s="4"/>
      <c r="AI1" s="4"/>
      <c r="AJ1" s="4"/>
      <c r="AK1" s="4"/>
      <c r="AL1" s="4"/>
    </row>
    <row r="2" spans="1:38" ht="18.75" customHeight="1">
      <c r="A2" s="7">
        <v>41925</v>
      </c>
      <c r="B2" s="8">
        <v>864</v>
      </c>
      <c r="C2" s="8">
        <v>681</v>
      </c>
      <c r="D2" s="8">
        <v>994</v>
      </c>
      <c r="E2" s="8">
        <v>31</v>
      </c>
      <c r="F2" s="8">
        <v>-7.2</v>
      </c>
      <c r="G2" s="8">
        <v>-3.4</v>
      </c>
      <c r="H2" s="8">
        <v>-10.5</v>
      </c>
      <c r="I2" s="9">
        <f>G2-H2</f>
        <v>7.1</v>
      </c>
      <c r="J2" s="8">
        <v>8.9</v>
      </c>
      <c r="K2" s="8">
        <v>54</v>
      </c>
      <c r="L2" s="8">
        <v>19</v>
      </c>
      <c r="M2" s="8">
        <v>-15.3</v>
      </c>
      <c r="N2" s="8">
        <v>218.5</v>
      </c>
      <c r="O2" s="8">
        <v>2.8</v>
      </c>
      <c r="P2" s="8">
        <v>8</v>
      </c>
      <c r="Q2" s="10">
        <v>5</v>
      </c>
      <c r="R2" s="10">
        <v>8</v>
      </c>
      <c r="S2" s="10">
        <v>0</v>
      </c>
      <c r="T2" s="10">
        <v>8</v>
      </c>
      <c r="U2" s="10">
        <v>0</v>
      </c>
      <c r="V2" s="10">
        <v>0</v>
      </c>
      <c r="W2" s="8">
        <f>SUM(Q2:V2)</f>
        <v>21</v>
      </c>
      <c r="X2" s="8">
        <f>W2/E2</f>
        <v>0.67741935483870963</v>
      </c>
      <c r="Y2" s="11">
        <v>10581728</v>
      </c>
      <c r="Z2" s="11">
        <v>1018534</v>
      </c>
      <c r="AA2" s="6">
        <v>2991173</v>
      </c>
      <c r="AB2" s="6">
        <v>2443556</v>
      </c>
      <c r="AC2" s="6">
        <v>176990</v>
      </c>
      <c r="AD2" s="6">
        <v>366723</v>
      </c>
      <c r="AE2" s="6">
        <v>3904</v>
      </c>
      <c r="AF2" s="6">
        <v>410036</v>
      </c>
      <c r="AG2" s="6">
        <v>3038</v>
      </c>
      <c r="AH2" s="4"/>
      <c r="AI2" s="4"/>
      <c r="AJ2" s="4"/>
      <c r="AK2" s="4"/>
      <c r="AL2" s="4"/>
    </row>
    <row r="3" spans="1:38" ht="18" customHeight="1">
      <c r="A3" s="7">
        <v>42007</v>
      </c>
      <c r="B3" s="8">
        <v>814</v>
      </c>
      <c r="C3" s="8">
        <v>646</v>
      </c>
      <c r="D3" s="8">
        <v>807</v>
      </c>
      <c r="E3" s="8">
        <v>28</v>
      </c>
      <c r="F3" s="8">
        <v>1.2</v>
      </c>
      <c r="G3" s="8">
        <v>5.9</v>
      </c>
      <c r="H3" s="8">
        <v>-2.5</v>
      </c>
      <c r="I3" s="9">
        <f>G3-H3</f>
        <v>8.4</v>
      </c>
      <c r="J3" s="8">
        <v>29.1</v>
      </c>
      <c r="K3" s="8">
        <v>55</v>
      </c>
      <c r="L3" s="8">
        <v>15</v>
      </c>
      <c r="M3" s="8">
        <v>-7.6</v>
      </c>
      <c r="N3" s="8">
        <v>166.6</v>
      </c>
      <c r="O3" s="8">
        <v>2.6</v>
      </c>
      <c r="P3" s="8">
        <v>10.6</v>
      </c>
      <c r="Q3" s="10">
        <v>3</v>
      </c>
      <c r="R3" s="10">
        <v>14</v>
      </c>
      <c r="S3" s="10">
        <v>0</v>
      </c>
      <c r="T3" s="10">
        <v>1</v>
      </c>
      <c r="U3" s="10">
        <v>0</v>
      </c>
      <c r="V3" s="10">
        <v>0</v>
      </c>
      <c r="W3" s="8">
        <f>SUM(Q3:V3)</f>
        <v>18</v>
      </c>
      <c r="X3" s="8">
        <f>W3/E3</f>
        <v>0.6428571428571429</v>
      </c>
      <c r="Y3" s="11">
        <v>10577840</v>
      </c>
      <c r="Z3" s="11">
        <v>1020894</v>
      </c>
      <c r="AA3" s="6">
        <v>2992406</v>
      </c>
      <c r="AB3" s="6">
        <v>2445752</v>
      </c>
      <c r="AC3" s="6">
        <v>176374</v>
      </c>
      <c r="AD3" s="6">
        <v>366347</v>
      </c>
      <c r="AE3" s="6">
        <v>3933</v>
      </c>
      <c r="AF3" s="6">
        <v>409681</v>
      </c>
      <c r="AG3" s="6">
        <v>2573</v>
      </c>
      <c r="AH3" s="4"/>
      <c r="AI3" s="4"/>
      <c r="AJ3" s="4"/>
      <c r="AK3" s="4"/>
      <c r="AL3" s="4"/>
    </row>
    <row r="4" spans="1:38" ht="18" customHeight="1">
      <c r="A4" s="7">
        <v>42846</v>
      </c>
      <c r="B4" s="8">
        <v>830</v>
      </c>
      <c r="C4" s="8">
        <v>680</v>
      </c>
      <c r="D4" s="8">
        <v>1009</v>
      </c>
      <c r="E4" s="8">
        <v>31</v>
      </c>
      <c r="F4" s="8">
        <v>3.6</v>
      </c>
      <c r="G4" s="8">
        <v>8.3000000000000007</v>
      </c>
      <c r="H4" s="8">
        <v>-0.1</v>
      </c>
      <c r="I4" s="9">
        <f>G4-H4</f>
        <v>8.4</v>
      </c>
      <c r="J4" s="8">
        <v>14.6</v>
      </c>
      <c r="K4" s="8">
        <v>51</v>
      </c>
      <c r="L4" s="8">
        <v>12</v>
      </c>
      <c r="M4" s="8">
        <v>-6.6</v>
      </c>
      <c r="N4" s="8">
        <v>240.2</v>
      </c>
      <c r="O4" s="8">
        <v>3.4</v>
      </c>
      <c r="P4" s="8">
        <v>9.9</v>
      </c>
      <c r="Q4" s="10">
        <v>4</v>
      </c>
      <c r="R4" s="10">
        <v>12</v>
      </c>
      <c r="S4" s="10">
        <v>0</v>
      </c>
      <c r="T4" s="10">
        <v>3</v>
      </c>
      <c r="U4" s="10">
        <v>3</v>
      </c>
      <c r="V4" s="10">
        <v>0</v>
      </c>
      <c r="W4" s="8">
        <f>SUM(Q4:V4)</f>
        <v>22</v>
      </c>
      <c r="X4" s="8">
        <f>W4/E4</f>
        <v>0.70967741935483875</v>
      </c>
      <c r="Y4" s="11">
        <v>10573952</v>
      </c>
      <c r="Z4" s="11">
        <v>1023255</v>
      </c>
      <c r="AA4" s="6">
        <v>2995826</v>
      </c>
      <c r="AB4" s="6">
        <v>2449601</v>
      </c>
      <c r="AC4" s="6">
        <v>175889</v>
      </c>
      <c r="AD4" s="6">
        <v>366352</v>
      </c>
      <c r="AE4" s="6">
        <v>3984</v>
      </c>
      <c r="AF4" s="6">
        <v>409760</v>
      </c>
      <c r="AG4" s="6">
        <v>3126</v>
      </c>
      <c r="AH4" s="4"/>
      <c r="AI4" s="4"/>
      <c r="AJ4" s="4"/>
      <c r="AK4" s="4"/>
      <c r="AL4" s="4"/>
    </row>
    <row r="5" spans="1:38" ht="18" customHeight="1">
      <c r="A5" s="7">
        <v>41670</v>
      </c>
      <c r="B5" s="8">
        <v>790</v>
      </c>
      <c r="C5" s="8">
        <v>688</v>
      </c>
      <c r="D5" s="8">
        <v>922</v>
      </c>
      <c r="E5" s="8">
        <v>30</v>
      </c>
      <c r="F5" s="8">
        <v>10.7</v>
      </c>
      <c r="G5" s="8">
        <v>15.6</v>
      </c>
      <c r="H5" s="8">
        <v>6.8</v>
      </c>
      <c r="I5" s="9">
        <f>G5-H5</f>
        <v>8.8000000000000007</v>
      </c>
      <c r="J5" s="8">
        <v>110.1</v>
      </c>
      <c r="K5" s="8">
        <v>54</v>
      </c>
      <c r="L5" s="8">
        <v>10</v>
      </c>
      <c r="M5" s="8">
        <v>0.3</v>
      </c>
      <c r="N5" s="8">
        <v>202.1</v>
      </c>
      <c r="O5" s="8">
        <v>3.2</v>
      </c>
      <c r="P5" s="8">
        <v>9.5</v>
      </c>
      <c r="Q5" s="10">
        <v>9</v>
      </c>
      <c r="R5" s="10">
        <v>0</v>
      </c>
      <c r="S5" s="10">
        <v>0</v>
      </c>
      <c r="T5" s="10">
        <v>0</v>
      </c>
      <c r="U5" s="10">
        <v>0</v>
      </c>
      <c r="V5" s="10">
        <v>3</v>
      </c>
      <c r="W5" s="8">
        <f>SUM(Q5:V5)</f>
        <v>12</v>
      </c>
      <c r="X5" s="8">
        <f>W5/E5</f>
        <v>0.4</v>
      </c>
      <c r="Y5" s="11">
        <v>10570064</v>
      </c>
      <c r="Z5" s="11">
        <v>1025615</v>
      </c>
      <c r="AA5" s="6">
        <v>2999731</v>
      </c>
      <c r="AB5" s="6">
        <v>2454468</v>
      </c>
      <c r="AC5" s="6">
        <v>175114</v>
      </c>
      <c r="AD5" s="6">
        <v>366100</v>
      </c>
      <c r="AE5" s="6">
        <v>4049</v>
      </c>
      <c r="AF5" s="6">
        <v>410203</v>
      </c>
      <c r="AG5" s="6">
        <v>3450</v>
      </c>
      <c r="AH5" s="4"/>
      <c r="AI5" s="4"/>
      <c r="AJ5" s="4"/>
      <c r="AK5" s="4"/>
      <c r="AL5" s="4"/>
    </row>
    <row r="6" spans="1:38" ht="18" customHeight="1">
      <c r="A6" s="7">
        <v>41313</v>
      </c>
      <c r="B6" s="8">
        <v>867</v>
      </c>
      <c r="C6" s="8">
        <v>701</v>
      </c>
      <c r="D6" s="8">
        <v>879</v>
      </c>
      <c r="E6" s="8">
        <v>31</v>
      </c>
      <c r="F6" s="8">
        <v>17.899999999999999</v>
      </c>
      <c r="G6" s="8">
        <v>23</v>
      </c>
      <c r="H6" s="8">
        <v>13.6</v>
      </c>
      <c r="I6" s="9">
        <f>G6-H6</f>
        <v>9.4</v>
      </c>
      <c r="J6" s="8">
        <v>53.4</v>
      </c>
      <c r="K6" s="8">
        <v>56</v>
      </c>
      <c r="L6" s="8">
        <v>15</v>
      </c>
      <c r="M6" s="8">
        <v>7.9</v>
      </c>
      <c r="N6" s="8">
        <v>180.4</v>
      </c>
      <c r="O6" s="8">
        <v>2.8</v>
      </c>
      <c r="P6" s="8">
        <v>9.6999999999999993</v>
      </c>
      <c r="Q6" s="10">
        <v>9</v>
      </c>
      <c r="R6" s="10">
        <v>0</v>
      </c>
      <c r="S6" s="10">
        <v>0</v>
      </c>
      <c r="T6" s="10">
        <v>0</v>
      </c>
      <c r="U6" s="10">
        <v>6</v>
      </c>
      <c r="V6" s="10">
        <v>2</v>
      </c>
      <c r="W6" s="8">
        <f>SUM(Q6:V6)</f>
        <v>17</v>
      </c>
      <c r="X6" s="8">
        <f>W6/E6</f>
        <v>0.54838709677419351</v>
      </c>
      <c r="Y6" s="11">
        <v>10565875</v>
      </c>
      <c r="Z6" s="11">
        <v>1029793</v>
      </c>
      <c r="AA6" s="6">
        <v>2999402</v>
      </c>
      <c r="AB6" s="6">
        <v>2455489</v>
      </c>
      <c r="AC6" s="6">
        <v>174522</v>
      </c>
      <c r="AD6" s="6">
        <v>365310</v>
      </c>
      <c r="AE6" s="6">
        <v>4081</v>
      </c>
      <c r="AF6" s="6">
        <v>410473</v>
      </c>
      <c r="AG6" s="6">
        <v>3603</v>
      </c>
      <c r="AH6" s="4"/>
      <c r="AI6" s="4"/>
      <c r="AJ6" s="4"/>
      <c r="AK6" s="4"/>
      <c r="AL6" s="4"/>
    </row>
    <row r="7" spans="1:38" ht="18" customHeight="1">
      <c r="A7" s="7">
        <v>41024</v>
      </c>
      <c r="B7" s="8">
        <v>805</v>
      </c>
      <c r="C7" s="8">
        <v>745</v>
      </c>
      <c r="D7" s="8">
        <v>764</v>
      </c>
      <c r="E7" s="8">
        <v>30</v>
      </c>
      <c r="F7" s="8">
        <v>22</v>
      </c>
      <c r="G7" s="8">
        <v>26.6</v>
      </c>
      <c r="H7" s="8">
        <v>18.399999999999999</v>
      </c>
      <c r="I7" s="9">
        <f>G7-H7</f>
        <v>8.2000000000000028</v>
      </c>
      <c r="J7" s="8">
        <v>404.5</v>
      </c>
      <c r="K7" s="8">
        <v>67</v>
      </c>
      <c r="L7" s="8">
        <v>19</v>
      </c>
      <c r="M7" s="8">
        <v>14.6</v>
      </c>
      <c r="N7" s="8">
        <v>170.8</v>
      </c>
      <c r="O7" s="8">
        <v>2.9</v>
      </c>
      <c r="P7" s="8">
        <v>10.9</v>
      </c>
      <c r="Q7" s="10">
        <v>14</v>
      </c>
      <c r="R7" s="10">
        <v>0</v>
      </c>
      <c r="S7" s="10">
        <v>0</v>
      </c>
      <c r="T7" s="10">
        <v>0</v>
      </c>
      <c r="U7" s="10">
        <v>0</v>
      </c>
      <c r="V7" s="10">
        <v>3</v>
      </c>
      <c r="W7" s="8">
        <f>SUM(Q7:V7)</f>
        <v>17</v>
      </c>
      <c r="X7" s="8">
        <f>W7/E7</f>
        <v>0.56666666666666665</v>
      </c>
      <c r="Y7" s="11">
        <v>10561687</v>
      </c>
      <c r="Z7" s="11">
        <v>1033972</v>
      </c>
      <c r="AA7" s="6">
        <v>2999651</v>
      </c>
      <c r="AB7" s="6">
        <v>2456762</v>
      </c>
      <c r="AC7" s="6">
        <v>174000</v>
      </c>
      <c r="AD7" s="6">
        <v>364758</v>
      </c>
      <c r="AE7" s="6">
        <v>4131</v>
      </c>
      <c r="AF7" s="6">
        <v>410630</v>
      </c>
      <c r="AG7" s="6">
        <v>3390</v>
      </c>
      <c r="AH7" s="4"/>
      <c r="AI7" s="4"/>
      <c r="AJ7" s="4"/>
      <c r="AK7" s="4"/>
      <c r="AL7" s="4"/>
    </row>
    <row r="8" spans="1:38" ht="18" customHeight="1">
      <c r="A8" s="7">
        <v>40692</v>
      </c>
      <c r="B8" s="8">
        <v>982</v>
      </c>
      <c r="C8" s="8">
        <v>787</v>
      </c>
      <c r="D8" s="8">
        <v>886</v>
      </c>
      <c r="E8" s="8">
        <v>31</v>
      </c>
      <c r="F8" s="8">
        <v>24.6</v>
      </c>
      <c r="G8" s="8">
        <v>28</v>
      </c>
      <c r="H8" s="8">
        <v>22</v>
      </c>
      <c r="I8" s="9">
        <f>G8-H8</f>
        <v>6</v>
      </c>
      <c r="J8" s="8">
        <v>1131</v>
      </c>
      <c r="K8" s="8">
        <v>79</v>
      </c>
      <c r="L8" s="8">
        <v>30</v>
      </c>
      <c r="M8" s="8">
        <v>20.3</v>
      </c>
      <c r="N8" s="8">
        <v>80.400000000000006</v>
      </c>
      <c r="O8" s="8">
        <v>2.4</v>
      </c>
      <c r="P8" s="8">
        <v>9.3000000000000007</v>
      </c>
      <c r="Q8" s="10">
        <v>21</v>
      </c>
      <c r="R8" s="10">
        <v>0</v>
      </c>
      <c r="S8" s="10">
        <v>1</v>
      </c>
      <c r="T8" s="10">
        <v>0</v>
      </c>
      <c r="U8" s="10">
        <v>0</v>
      </c>
      <c r="V8" s="10">
        <v>10</v>
      </c>
      <c r="W8" s="8">
        <f>SUM(Q8:V8)</f>
        <v>32</v>
      </c>
      <c r="X8" s="8">
        <f>W8/E8</f>
        <v>1.032258064516129</v>
      </c>
      <c r="Y8" s="11">
        <v>10557498</v>
      </c>
      <c r="Z8" s="11">
        <v>1038150</v>
      </c>
      <c r="AA8" s="6">
        <v>3000038</v>
      </c>
      <c r="AB8" s="6">
        <v>2457843</v>
      </c>
      <c r="AC8" s="6">
        <v>173565</v>
      </c>
      <c r="AD8" s="6">
        <v>364483</v>
      </c>
      <c r="AE8" s="6">
        <v>4147</v>
      </c>
      <c r="AF8" s="6">
        <v>410704</v>
      </c>
      <c r="AG8" s="6">
        <v>3529</v>
      </c>
      <c r="AH8" s="4"/>
      <c r="AI8" s="4"/>
      <c r="AJ8" s="4"/>
      <c r="AK8" s="4"/>
      <c r="AL8" s="4"/>
    </row>
    <row r="9" spans="1:38" ht="18" customHeight="1">
      <c r="A9" s="7">
        <v>40307</v>
      </c>
      <c r="B9" s="8">
        <v>936</v>
      </c>
      <c r="C9" s="8">
        <v>798</v>
      </c>
      <c r="D9" s="8">
        <v>920</v>
      </c>
      <c r="E9" s="8">
        <v>31</v>
      </c>
      <c r="F9" s="8">
        <v>25.8</v>
      </c>
      <c r="G9" s="8">
        <v>29.5</v>
      </c>
      <c r="H9" s="8">
        <v>23</v>
      </c>
      <c r="I9" s="9">
        <f>G9-H9</f>
        <v>6.5</v>
      </c>
      <c r="J9" s="8">
        <v>166.8</v>
      </c>
      <c r="K9" s="8">
        <v>74</v>
      </c>
      <c r="L9" s="8">
        <v>30</v>
      </c>
      <c r="M9" s="8">
        <v>20.5</v>
      </c>
      <c r="N9" s="8">
        <v>94</v>
      </c>
      <c r="O9" s="8">
        <v>2.5</v>
      </c>
      <c r="P9" s="8">
        <v>9.4</v>
      </c>
      <c r="Q9" s="10">
        <v>17</v>
      </c>
      <c r="R9" s="10">
        <v>0</v>
      </c>
      <c r="S9" s="10">
        <v>0</v>
      </c>
      <c r="T9" s="10">
        <v>0</v>
      </c>
      <c r="U9" s="10">
        <v>0</v>
      </c>
      <c r="V9" s="10">
        <v>5</v>
      </c>
      <c r="W9" s="8">
        <f>SUM(Q9:V9)</f>
        <v>22</v>
      </c>
      <c r="X9" s="8">
        <f>W9/E9</f>
        <v>0.70967741935483875</v>
      </c>
      <c r="Y9" s="11">
        <v>10547923</v>
      </c>
      <c r="Z9" s="11">
        <v>1041908</v>
      </c>
      <c r="AA9" s="6">
        <v>2996185</v>
      </c>
      <c r="AB9" s="6">
        <v>2456037</v>
      </c>
      <c r="AC9" s="6">
        <v>172648</v>
      </c>
      <c r="AD9" s="6">
        <v>363356</v>
      </c>
      <c r="AE9" s="6">
        <v>4144</v>
      </c>
      <c r="AF9" s="6">
        <v>410636</v>
      </c>
      <c r="AG9" s="6">
        <v>3360</v>
      </c>
      <c r="AH9" s="4"/>
      <c r="AI9" s="4"/>
      <c r="AJ9" s="4"/>
      <c r="AK9" s="4"/>
      <c r="AL9" s="4"/>
    </row>
    <row r="10" spans="1:38" ht="18" customHeight="1">
      <c r="A10" s="7">
        <v>40307</v>
      </c>
      <c r="B10" s="8">
        <v>863</v>
      </c>
      <c r="C10" s="8">
        <v>762</v>
      </c>
      <c r="D10" s="8">
        <v>820</v>
      </c>
      <c r="E10" s="8">
        <v>30</v>
      </c>
      <c r="F10" s="8">
        <v>21.8</v>
      </c>
      <c r="G10" s="8">
        <v>26.6</v>
      </c>
      <c r="H10" s="8">
        <v>17.7</v>
      </c>
      <c r="I10" s="9">
        <f>G10-H10</f>
        <v>8.9000000000000021</v>
      </c>
      <c r="J10" s="8">
        <v>25.6</v>
      </c>
      <c r="K10" s="8">
        <v>58</v>
      </c>
      <c r="L10" s="8">
        <v>13</v>
      </c>
      <c r="M10" s="8">
        <v>12.5</v>
      </c>
      <c r="N10" s="8">
        <v>180.4</v>
      </c>
      <c r="O10" s="8">
        <v>2.4</v>
      </c>
      <c r="P10" s="8">
        <v>7.6</v>
      </c>
      <c r="Q10" s="10">
        <v>4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8">
        <f>SUM(Q10:V10)</f>
        <v>4</v>
      </c>
      <c r="X10" s="8">
        <f>W10/E10</f>
        <v>0.13333333333333333</v>
      </c>
      <c r="Y10" s="11">
        <v>10538349</v>
      </c>
      <c r="Z10" s="11">
        <v>1045667</v>
      </c>
      <c r="AA10" s="6">
        <v>2997625</v>
      </c>
      <c r="AB10" s="6">
        <v>2458905</v>
      </c>
      <c r="AC10" s="6">
        <v>171920</v>
      </c>
      <c r="AD10" s="6">
        <v>362629</v>
      </c>
      <c r="AE10" s="6">
        <v>4171</v>
      </c>
      <c r="AF10" s="6">
        <v>410910</v>
      </c>
      <c r="AG10" s="6">
        <v>3433</v>
      </c>
      <c r="AH10" s="4"/>
      <c r="AI10" s="4"/>
      <c r="AJ10" s="4"/>
      <c r="AK10" s="4"/>
      <c r="AL10" s="4"/>
    </row>
    <row r="11" spans="1:38" ht="18" customHeight="1">
      <c r="A11" s="7">
        <v>40520</v>
      </c>
      <c r="B11" s="8">
        <v>852</v>
      </c>
      <c r="C11" s="8">
        <v>955</v>
      </c>
      <c r="D11" s="8">
        <v>797</v>
      </c>
      <c r="E11" s="8">
        <v>31</v>
      </c>
      <c r="F11" s="8">
        <v>14.2</v>
      </c>
      <c r="G11" s="8">
        <v>19.3</v>
      </c>
      <c r="H11" s="8">
        <v>9.6999999999999993</v>
      </c>
      <c r="I11" s="9">
        <f>G11-H11</f>
        <v>9.6000000000000014</v>
      </c>
      <c r="J11" s="8">
        <v>32</v>
      </c>
      <c r="K11" s="8">
        <v>55</v>
      </c>
      <c r="L11" s="8">
        <v>15</v>
      </c>
      <c r="M11" s="8">
        <v>4.3</v>
      </c>
      <c r="N11" s="8">
        <v>215.3</v>
      </c>
      <c r="O11" s="8">
        <v>2.1</v>
      </c>
      <c r="P11" s="8">
        <v>7.1</v>
      </c>
      <c r="Q11" s="10">
        <v>5</v>
      </c>
      <c r="R11" s="10">
        <v>1</v>
      </c>
      <c r="S11" s="10">
        <v>0</v>
      </c>
      <c r="T11" s="10">
        <v>0</v>
      </c>
      <c r="U11" s="10">
        <v>0</v>
      </c>
      <c r="V11" s="10">
        <v>1</v>
      </c>
      <c r="W11" s="8">
        <f>SUM(Q11:V11)</f>
        <v>7</v>
      </c>
      <c r="X11" s="8">
        <f>W11/E11</f>
        <v>0.22580645161290322</v>
      </c>
      <c r="Y11" s="11">
        <v>10528774</v>
      </c>
      <c r="Z11" s="11">
        <v>1049425</v>
      </c>
      <c r="AA11" s="6">
        <v>2995251</v>
      </c>
      <c r="AB11" s="6">
        <v>2457221</v>
      </c>
      <c r="AC11" s="6">
        <v>171448</v>
      </c>
      <c r="AD11" s="6">
        <v>362357</v>
      </c>
      <c r="AE11" s="6">
        <v>4225</v>
      </c>
      <c r="AF11" s="6">
        <v>410618</v>
      </c>
      <c r="AG11" s="6">
        <v>3734</v>
      </c>
      <c r="AH11" s="4"/>
      <c r="AI11" s="4"/>
      <c r="AJ11" s="4"/>
      <c r="AK11" s="4"/>
      <c r="AL11" s="4"/>
    </row>
    <row r="12" spans="1:38" ht="18" customHeight="1">
      <c r="A12" s="7">
        <v>40550</v>
      </c>
      <c r="B12" s="8">
        <v>869</v>
      </c>
      <c r="C12" s="8">
        <v>941</v>
      </c>
      <c r="D12" s="8">
        <v>755</v>
      </c>
      <c r="E12" s="8">
        <v>30</v>
      </c>
      <c r="F12" s="8">
        <v>10.7</v>
      </c>
      <c r="G12" s="8">
        <v>14.7</v>
      </c>
      <c r="H12" s="8">
        <v>7.2</v>
      </c>
      <c r="I12" s="9">
        <f>G12-H12</f>
        <v>7.4999999999999991</v>
      </c>
      <c r="J12" s="8">
        <v>56.2</v>
      </c>
      <c r="K12" s="8">
        <v>60</v>
      </c>
      <c r="L12" s="8">
        <v>14</v>
      </c>
      <c r="M12" s="8">
        <v>2.8</v>
      </c>
      <c r="N12" s="8">
        <v>129.5</v>
      </c>
      <c r="O12" s="8">
        <v>2.7</v>
      </c>
      <c r="P12" s="8">
        <v>9.6999999999999993</v>
      </c>
      <c r="Q12" s="10">
        <v>11</v>
      </c>
      <c r="R12" s="10">
        <v>4</v>
      </c>
      <c r="S12" s="10">
        <v>2</v>
      </c>
      <c r="T12" s="10">
        <v>1</v>
      </c>
      <c r="U12" s="10">
        <v>0</v>
      </c>
      <c r="V12" s="10">
        <v>0</v>
      </c>
      <c r="W12" s="8">
        <f>SUM(Q12:V12)</f>
        <v>18</v>
      </c>
      <c r="X12" s="8">
        <f>W12/E12</f>
        <v>0.6</v>
      </c>
      <c r="Y12" s="11">
        <v>10525776</v>
      </c>
      <c r="Z12" s="11">
        <v>1056670</v>
      </c>
      <c r="AA12" s="6">
        <v>2986274</v>
      </c>
      <c r="AB12" s="6">
        <v>2449925</v>
      </c>
      <c r="AC12" s="6">
        <v>170751</v>
      </c>
      <c r="AD12" s="6">
        <v>361325</v>
      </c>
      <c r="AE12" s="6">
        <v>4273</v>
      </c>
      <c r="AF12" s="6">
        <v>410375</v>
      </c>
      <c r="AG12" s="6">
        <v>3701</v>
      </c>
      <c r="AH12" s="4"/>
      <c r="AI12" s="4"/>
      <c r="AJ12" s="4"/>
      <c r="AK12" s="4"/>
      <c r="AL12" s="4"/>
    </row>
    <row r="13" spans="1:38" ht="18" customHeight="1">
      <c r="A13" s="7">
        <v>40907</v>
      </c>
      <c r="B13" s="8">
        <v>937</v>
      </c>
      <c r="C13" s="8">
        <v>867</v>
      </c>
      <c r="D13" s="8">
        <v>977</v>
      </c>
      <c r="E13" s="8">
        <v>31</v>
      </c>
      <c r="F13" s="8">
        <v>-0.9</v>
      </c>
      <c r="G13" s="8">
        <v>2.9</v>
      </c>
      <c r="H13" s="8">
        <v>-4.0999999999999996</v>
      </c>
      <c r="I13" s="9">
        <f>G13-H13</f>
        <v>7</v>
      </c>
      <c r="J13" s="8">
        <v>7.1</v>
      </c>
      <c r="K13" s="8">
        <v>50</v>
      </c>
      <c r="L13" s="8">
        <v>15</v>
      </c>
      <c r="M13" s="8">
        <v>-10.5</v>
      </c>
      <c r="N13" s="8">
        <v>195.6</v>
      </c>
      <c r="O13" s="8">
        <v>2.6</v>
      </c>
      <c r="P13" s="8">
        <v>7.7</v>
      </c>
      <c r="Q13" s="10">
        <v>6</v>
      </c>
      <c r="R13" s="10">
        <v>9</v>
      </c>
      <c r="S13" s="10">
        <v>0</v>
      </c>
      <c r="T13" s="10">
        <v>8</v>
      </c>
      <c r="U13" s="10">
        <v>0</v>
      </c>
      <c r="V13" s="10">
        <v>0</v>
      </c>
      <c r="W13" s="8">
        <f>SUM(Q13:V13)</f>
        <v>23</v>
      </c>
      <c r="X13" s="8">
        <f>W13/E13</f>
        <v>0.74193548387096775</v>
      </c>
      <c r="Y13" s="11">
        <v>10522778</v>
      </c>
      <c r="Z13" s="11">
        <v>1063916</v>
      </c>
      <c r="AA13" s="6">
        <v>2977599</v>
      </c>
      <c r="AB13" s="6">
        <v>2443261</v>
      </c>
      <c r="AC13" s="6">
        <v>169922</v>
      </c>
      <c r="AD13" s="6">
        <v>360103</v>
      </c>
      <c r="AE13" s="6">
        <v>4313</v>
      </c>
      <c r="AF13" s="6">
        <v>410090</v>
      </c>
      <c r="AG13" s="6">
        <v>3514</v>
      </c>
      <c r="AH13" s="4"/>
      <c r="AI13" s="4"/>
      <c r="AJ13" s="4"/>
      <c r="AK13" s="4"/>
      <c r="AL13" s="4"/>
    </row>
    <row r="14" spans="1:38" ht="18" customHeight="1">
      <c r="A14" s="7">
        <v>41208</v>
      </c>
      <c r="B14" s="8">
        <v>850</v>
      </c>
      <c r="C14" s="8">
        <v>701</v>
      </c>
      <c r="D14" s="8">
        <v>973</v>
      </c>
      <c r="E14" s="8">
        <v>31</v>
      </c>
      <c r="F14" s="8">
        <v>-2.8</v>
      </c>
      <c r="G14" s="8">
        <v>1.3</v>
      </c>
      <c r="H14" s="8">
        <v>-6.3</v>
      </c>
      <c r="I14" s="9">
        <f>G14-H14</f>
        <v>7.6</v>
      </c>
      <c r="J14" s="8">
        <v>6.7</v>
      </c>
      <c r="K14" s="8">
        <v>49</v>
      </c>
      <c r="L14" s="8">
        <v>12</v>
      </c>
      <c r="M14" s="8">
        <v>-12.8</v>
      </c>
      <c r="N14" s="8">
        <v>190.5</v>
      </c>
      <c r="O14" s="8">
        <v>2.5</v>
      </c>
      <c r="P14" s="8">
        <v>7.5</v>
      </c>
      <c r="Q14" s="10">
        <v>6</v>
      </c>
      <c r="R14" s="10">
        <v>11</v>
      </c>
      <c r="S14" s="10">
        <v>0</v>
      </c>
      <c r="T14" s="10">
        <v>9</v>
      </c>
      <c r="U14" s="10">
        <v>0</v>
      </c>
      <c r="V14" s="10">
        <v>0</v>
      </c>
      <c r="W14" s="8">
        <f>SUM(Q14:V14)</f>
        <v>26</v>
      </c>
      <c r="X14" s="8">
        <f>W14/E14</f>
        <v>0.83870967741935487</v>
      </c>
      <c r="Y14" s="11">
        <v>10519780</v>
      </c>
      <c r="Z14" s="11">
        <v>1071161</v>
      </c>
      <c r="AA14" s="6">
        <v>2980456</v>
      </c>
      <c r="AB14" s="6">
        <v>2446832</v>
      </c>
      <c r="AC14" s="6">
        <v>169484</v>
      </c>
      <c r="AD14" s="6">
        <v>359779</v>
      </c>
      <c r="AE14" s="6">
        <v>4361</v>
      </c>
      <c r="AF14" s="6">
        <v>410116</v>
      </c>
      <c r="AG14" s="6">
        <v>2990</v>
      </c>
      <c r="AH14" s="4"/>
      <c r="AI14" s="4"/>
      <c r="AJ14" s="4"/>
      <c r="AK14" s="4"/>
      <c r="AL14" s="4"/>
    </row>
    <row r="15" spans="1:38" ht="18" customHeight="1">
      <c r="A15" s="7">
        <v>41032</v>
      </c>
      <c r="B15" s="8">
        <v>838</v>
      </c>
      <c r="C15" s="8">
        <v>798</v>
      </c>
      <c r="D15" s="8">
        <v>916</v>
      </c>
      <c r="E15" s="8">
        <v>29</v>
      </c>
      <c r="F15" s="8">
        <v>-2</v>
      </c>
      <c r="G15" s="8">
        <v>3</v>
      </c>
      <c r="H15" s="8">
        <v>-6</v>
      </c>
      <c r="I15" s="9">
        <f>G15-H15</f>
        <v>9</v>
      </c>
      <c r="J15" s="8">
        <v>0.8</v>
      </c>
      <c r="K15" s="8">
        <v>43</v>
      </c>
      <c r="L15" s="8">
        <v>11</v>
      </c>
      <c r="M15" s="8">
        <v>-13.8</v>
      </c>
      <c r="N15" s="8">
        <v>224.9</v>
      </c>
      <c r="O15" s="8">
        <v>2.9</v>
      </c>
      <c r="P15" s="8">
        <v>8.1</v>
      </c>
      <c r="Q15" s="10">
        <v>4</v>
      </c>
      <c r="R15" s="10">
        <v>6</v>
      </c>
      <c r="S15" s="10">
        <v>0</v>
      </c>
      <c r="T15" s="10">
        <v>5</v>
      </c>
      <c r="U15" s="10">
        <v>0</v>
      </c>
      <c r="V15" s="10">
        <v>0</v>
      </c>
      <c r="W15" s="8">
        <f>SUM(Q15:V15)</f>
        <v>15</v>
      </c>
      <c r="X15" s="8">
        <f>W15/E15</f>
        <v>0.51724137931034486</v>
      </c>
      <c r="Y15" s="11">
        <v>10512751</v>
      </c>
      <c r="Z15" s="11">
        <v>1075262</v>
      </c>
      <c r="AA15" s="6">
        <v>2978551</v>
      </c>
      <c r="AB15" s="6">
        <v>2446149</v>
      </c>
      <c r="AC15" s="6">
        <v>168730</v>
      </c>
      <c r="AD15" s="6">
        <v>359260</v>
      </c>
      <c r="AE15" s="6">
        <v>4412</v>
      </c>
      <c r="AF15" s="6">
        <v>410674</v>
      </c>
      <c r="AG15" s="6">
        <v>3069</v>
      </c>
      <c r="AH15" s="4"/>
      <c r="AI15" s="4"/>
      <c r="AJ15" s="4"/>
      <c r="AK15" s="4"/>
      <c r="AL15" s="4"/>
    </row>
    <row r="16" spans="1:38" ht="18" customHeight="1">
      <c r="A16" s="7">
        <v>40975</v>
      </c>
      <c r="B16" s="8">
        <v>830</v>
      </c>
      <c r="C16" s="8">
        <v>841</v>
      </c>
      <c r="D16" s="8">
        <v>925</v>
      </c>
      <c r="E16" s="8">
        <v>31</v>
      </c>
      <c r="F16" s="8">
        <v>5.0999999999999996</v>
      </c>
      <c r="G16" s="8">
        <v>9.5</v>
      </c>
      <c r="H16" s="8">
        <v>1.5</v>
      </c>
      <c r="I16" s="9">
        <f>G16-H16</f>
        <v>8</v>
      </c>
      <c r="J16" s="8">
        <v>47.4</v>
      </c>
      <c r="K16" s="8">
        <v>52</v>
      </c>
      <c r="L16" s="8">
        <v>9</v>
      </c>
      <c r="M16" s="8">
        <v>-5.0999999999999996</v>
      </c>
      <c r="N16" s="8">
        <v>191.8</v>
      </c>
      <c r="O16" s="8">
        <v>3.5</v>
      </c>
      <c r="P16" s="8">
        <v>10.199999999999999</v>
      </c>
      <c r="Q16" s="10">
        <v>8</v>
      </c>
      <c r="R16" s="10">
        <v>2</v>
      </c>
      <c r="S16" s="10">
        <v>0</v>
      </c>
      <c r="T16" s="10">
        <v>2</v>
      </c>
      <c r="U16" s="10">
        <v>0</v>
      </c>
      <c r="V16" s="10">
        <v>0</v>
      </c>
      <c r="W16" s="8">
        <f>SUM(Q16:V16)</f>
        <v>12</v>
      </c>
      <c r="X16" s="8">
        <f>W16/E16</f>
        <v>0.38709677419354838</v>
      </c>
      <c r="Y16" s="11">
        <v>10505722</v>
      </c>
      <c r="Z16" s="11">
        <v>1079363</v>
      </c>
      <c r="AA16" s="6">
        <v>2976607</v>
      </c>
      <c r="AB16" s="6">
        <v>2445190</v>
      </c>
      <c r="AC16" s="6">
        <v>168036</v>
      </c>
      <c r="AD16" s="6">
        <v>358952</v>
      </c>
      <c r="AE16" s="6">
        <v>4429</v>
      </c>
      <c r="AF16" s="6">
        <v>412336</v>
      </c>
      <c r="AG16" s="6">
        <v>3356</v>
      </c>
      <c r="AH16" s="4"/>
      <c r="AI16" s="4"/>
      <c r="AJ16" s="4"/>
      <c r="AK16" s="4"/>
      <c r="AL16" s="4"/>
    </row>
    <row r="17" spans="1:38" ht="18" customHeight="1">
      <c r="A17" s="7">
        <v>40489</v>
      </c>
      <c r="B17" s="8">
        <v>789</v>
      </c>
      <c r="C17" s="8">
        <v>640</v>
      </c>
      <c r="D17" s="8">
        <v>759</v>
      </c>
      <c r="E17" s="8">
        <v>30</v>
      </c>
      <c r="F17" s="8">
        <v>12.3</v>
      </c>
      <c r="G17" s="8">
        <v>17.899999999999999</v>
      </c>
      <c r="H17" s="8">
        <v>7.8</v>
      </c>
      <c r="I17" s="9">
        <f>G17-H17</f>
        <v>10.099999999999998</v>
      </c>
      <c r="J17" s="8">
        <v>157</v>
      </c>
      <c r="K17" s="8">
        <v>54</v>
      </c>
      <c r="L17" s="8">
        <v>9</v>
      </c>
      <c r="M17" s="8">
        <v>1.9</v>
      </c>
      <c r="N17" s="8">
        <v>212.5</v>
      </c>
      <c r="O17" s="8">
        <v>3.4</v>
      </c>
      <c r="P17" s="8">
        <v>12</v>
      </c>
      <c r="Q17" s="10">
        <v>8</v>
      </c>
      <c r="R17" s="10">
        <v>1</v>
      </c>
      <c r="S17" s="10">
        <v>1</v>
      </c>
      <c r="T17" s="10">
        <v>1</v>
      </c>
      <c r="U17" s="10">
        <v>0</v>
      </c>
      <c r="V17" s="10">
        <v>1</v>
      </c>
      <c r="W17" s="8">
        <f>SUM(Q17:V17)</f>
        <v>12</v>
      </c>
      <c r="X17" s="8">
        <f>W17/E17</f>
        <v>0.4</v>
      </c>
      <c r="Y17" s="11">
        <v>10498693</v>
      </c>
      <c r="Z17" s="11">
        <v>1083464</v>
      </c>
      <c r="AA17" s="6">
        <v>2973801</v>
      </c>
      <c r="AB17" s="6">
        <v>2443432</v>
      </c>
      <c r="AC17" s="6">
        <v>167641</v>
      </c>
      <c r="AD17" s="6">
        <v>358249</v>
      </c>
      <c r="AE17" s="6">
        <v>4479</v>
      </c>
      <c r="AF17" s="6">
        <v>413799</v>
      </c>
      <c r="AG17" s="6">
        <v>3451</v>
      </c>
      <c r="AH17" s="4"/>
      <c r="AI17" s="4"/>
      <c r="AJ17" s="4"/>
      <c r="AK17" s="4"/>
      <c r="AL17" s="4"/>
    </row>
    <row r="18" spans="1:38" ht="18" customHeight="1">
      <c r="A18" s="7">
        <v>40569</v>
      </c>
      <c r="B18" s="8">
        <v>854</v>
      </c>
      <c r="C18" s="8">
        <v>690</v>
      </c>
      <c r="D18" s="8">
        <v>744</v>
      </c>
      <c r="E18" s="8">
        <v>31</v>
      </c>
      <c r="F18" s="8">
        <v>19.7</v>
      </c>
      <c r="G18" s="8">
        <v>25.1</v>
      </c>
      <c r="H18" s="8">
        <v>15.4</v>
      </c>
      <c r="I18" s="9">
        <f>G18-H18</f>
        <v>9.7000000000000011</v>
      </c>
      <c r="J18" s="8">
        <v>8.1999999999999993</v>
      </c>
      <c r="K18" s="8">
        <v>48</v>
      </c>
      <c r="L18" s="8">
        <v>11</v>
      </c>
      <c r="M18" s="8">
        <v>7.4</v>
      </c>
      <c r="N18" s="8">
        <v>251.3</v>
      </c>
      <c r="O18" s="8">
        <v>2.7</v>
      </c>
      <c r="P18" s="8">
        <v>8.6</v>
      </c>
      <c r="Q18" s="10">
        <v>7</v>
      </c>
      <c r="R18" s="10">
        <v>0</v>
      </c>
      <c r="S18" s="10">
        <v>0</v>
      </c>
      <c r="T18" s="10">
        <v>0</v>
      </c>
      <c r="U18" s="10">
        <v>0</v>
      </c>
      <c r="V18" s="10">
        <v>3</v>
      </c>
      <c r="W18" s="8">
        <f>SUM(Q18:V18)</f>
        <v>10</v>
      </c>
      <c r="X18" s="8">
        <f>W18/E18</f>
        <v>0.32258064516129031</v>
      </c>
      <c r="Y18" s="11">
        <v>10491977</v>
      </c>
      <c r="Z18" s="11">
        <v>1088345</v>
      </c>
      <c r="AA18" s="6">
        <v>2973240</v>
      </c>
      <c r="AB18" s="6">
        <v>2443494</v>
      </c>
      <c r="AC18" s="6">
        <v>167143</v>
      </c>
      <c r="AD18" s="6">
        <v>358104</v>
      </c>
      <c r="AE18" s="6">
        <v>4499</v>
      </c>
      <c r="AF18" s="6">
        <v>417305</v>
      </c>
      <c r="AG18" s="6">
        <v>3605</v>
      </c>
      <c r="AH18" s="4"/>
      <c r="AI18" s="4"/>
      <c r="AJ18" s="4"/>
      <c r="AK18" s="4"/>
      <c r="AL18" s="4"/>
    </row>
    <row r="19" spans="1:38" ht="18" customHeight="1">
      <c r="A19" s="7">
        <v>40407</v>
      </c>
      <c r="B19" s="8">
        <v>815</v>
      </c>
      <c r="C19" s="8">
        <v>696</v>
      </c>
      <c r="D19" s="8">
        <v>726</v>
      </c>
      <c r="E19" s="8">
        <v>30</v>
      </c>
      <c r="F19" s="8">
        <v>24.1</v>
      </c>
      <c r="G19" s="8">
        <v>29.7</v>
      </c>
      <c r="H19" s="8">
        <v>20</v>
      </c>
      <c r="I19" s="9">
        <f>G19-H19</f>
        <v>9.6999999999999993</v>
      </c>
      <c r="J19" s="8">
        <v>91.9</v>
      </c>
      <c r="K19" s="8">
        <v>54</v>
      </c>
      <c r="L19" s="8">
        <v>21</v>
      </c>
      <c r="M19" s="8">
        <v>13.5</v>
      </c>
      <c r="N19" s="8">
        <v>232</v>
      </c>
      <c r="O19" s="8">
        <v>2.8</v>
      </c>
      <c r="P19" s="8">
        <v>9.1</v>
      </c>
      <c r="Q19" s="10">
        <v>4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8">
        <f>SUM(Q19:V19)</f>
        <v>4</v>
      </c>
      <c r="X19" s="8">
        <f>W19/E19</f>
        <v>0.13333333333333333</v>
      </c>
      <c r="Y19" s="11">
        <v>10485261</v>
      </c>
      <c r="Z19" s="11">
        <v>1093225</v>
      </c>
      <c r="AA19" s="6">
        <v>2974463</v>
      </c>
      <c r="AB19" s="6">
        <v>2445518</v>
      </c>
      <c r="AC19" s="6">
        <v>166719</v>
      </c>
      <c r="AD19" s="6">
        <v>357700</v>
      </c>
      <c r="AE19" s="6">
        <v>4526</v>
      </c>
      <c r="AF19" s="6">
        <v>434585</v>
      </c>
      <c r="AG19" s="6">
        <v>3555</v>
      </c>
      <c r="AH19" s="4"/>
      <c r="AI19" s="4"/>
      <c r="AJ19" s="4"/>
      <c r="AK19" s="4"/>
      <c r="AL19" s="4"/>
    </row>
    <row r="20" spans="1:38" ht="18" customHeight="1">
      <c r="A20" s="7">
        <v>40390</v>
      </c>
      <c r="B20" s="8">
        <v>913</v>
      </c>
      <c r="C20" s="8">
        <v>699</v>
      </c>
      <c r="D20" s="8">
        <v>810</v>
      </c>
      <c r="E20" s="8">
        <v>31</v>
      </c>
      <c r="F20" s="8">
        <v>25.4</v>
      </c>
      <c r="G20" s="8">
        <v>29</v>
      </c>
      <c r="H20" s="8">
        <v>22.4</v>
      </c>
      <c r="I20" s="9">
        <f>G20-H20</f>
        <v>6.6000000000000014</v>
      </c>
      <c r="J20" s="8">
        <v>448.9</v>
      </c>
      <c r="K20" s="8">
        <v>74</v>
      </c>
      <c r="L20" s="8">
        <v>38</v>
      </c>
      <c r="M20" s="8">
        <v>20.100000000000001</v>
      </c>
      <c r="N20" s="8">
        <v>144</v>
      </c>
      <c r="O20" s="8">
        <v>2.7</v>
      </c>
      <c r="P20" s="8">
        <v>7.7</v>
      </c>
      <c r="Q20" s="10">
        <v>17</v>
      </c>
      <c r="R20" s="10">
        <v>0</v>
      </c>
      <c r="S20" s="10">
        <v>0</v>
      </c>
      <c r="T20" s="10">
        <v>0</v>
      </c>
      <c r="U20" s="10">
        <v>0</v>
      </c>
      <c r="V20" s="10">
        <v>5</v>
      </c>
      <c r="W20" s="8">
        <f>SUM(Q20:V20)</f>
        <v>22</v>
      </c>
      <c r="X20" s="8">
        <f>W20/E20</f>
        <v>0.70967741935483875</v>
      </c>
      <c r="Y20" s="11">
        <v>10478545</v>
      </c>
      <c r="Z20" s="11">
        <v>1098106</v>
      </c>
      <c r="AA20" s="6">
        <v>2974882</v>
      </c>
      <c r="AB20" s="6">
        <v>2446855</v>
      </c>
      <c r="AC20" s="6">
        <v>166315</v>
      </c>
      <c r="AD20" s="6">
        <v>357168</v>
      </c>
      <c r="AE20" s="6">
        <v>4544</v>
      </c>
      <c r="AF20" s="6">
        <v>440852</v>
      </c>
      <c r="AG20" s="6">
        <v>3581</v>
      </c>
      <c r="AH20" s="4"/>
      <c r="AI20" s="4"/>
      <c r="AJ20" s="4"/>
      <c r="AK20" s="4"/>
      <c r="AL20" s="4"/>
    </row>
    <row r="21" spans="1:38" ht="18" customHeight="1">
      <c r="A21" s="7">
        <v>40113</v>
      </c>
      <c r="B21" s="8">
        <v>892</v>
      </c>
      <c r="C21" s="8">
        <v>740</v>
      </c>
      <c r="D21" s="8">
        <v>876</v>
      </c>
      <c r="E21" s="8">
        <v>31</v>
      </c>
      <c r="F21" s="8">
        <v>27.1</v>
      </c>
      <c r="G21" s="8">
        <v>30.9</v>
      </c>
      <c r="H21" s="8">
        <v>23.9</v>
      </c>
      <c r="I21" s="9">
        <f>G21-H21</f>
        <v>7</v>
      </c>
      <c r="J21" s="8">
        <v>464.9</v>
      </c>
      <c r="K21" s="8">
        <v>68</v>
      </c>
      <c r="L21" s="8">
        <v>31</v>
      </c>
      <c r="M21" s="8">
        <v>20.2</v>
      </c>
      <c r="N21" s="8">
        <v>158.69999999999999</v>
      </c>
      <c r="O21" s="8">
        <v>3</v>
      </c>
      <c r="P21" s="8">
        <v>13.7</v>
      </c>
      <c r="Q21" s="10">
        <v>16</v>
      </c>
      <c r="R21" s="10">
        <v>0</v>
      </c>
      <c r="S21" s="10">
        <v>1</v>
      </c>
      <c r="T21" s="10">
        <v>0</v>
      </c>
      <c r="U21" s="10">
        <v>0</v>
      </c>
      <c r="V21" s="10">
        <v>4</v>
      </c>
      <c r="W21" s="8">
        <f>SUM(Q21:V21)</f>
        <v>21</v>
      </c>
      <c r="X21" s="8">
        <f>W21/E21</f>
        <v>0.67741935483870963</v>
      </c>
      <c r="Y21" s="11">
        <v>10466505</v>
      </c>
      <c r="Z21" s="11">
        <v>1102402</v>
      </c>
      <c r="AA21" s="6">
        <v>2969652</v>
      </c>
      <c r="AB21" s="6">
        <v>2443742</v>
      </c>
      <c r="AC21" s="6">
        <v>165446</v>
      </c>
      <c r="AD21" s="6">
        <v>355893</v>
      </c>
      <c r="AE21" s="6">
        <v>4571</v>
      </c>
      <c r="AF21" s="6">
        <v>442827</v>
      </c>
      <c r="AG21" s="6">
        <v>3405</v>
      </c>
      <c r="AH21" s="4"/>
      <c r="AI21" s="4"/>
      <c r="AJ21" s="4"/>
      <c r="AK21" s="4"/>
      <c r="AL21" s="4"/>
    </row>
    <row r="22" spans="1:38" ht="18" customHeight="1">
      <c r="A22" s="7">
        <v>40232</v>
      </c>
      <c r="B22" s="8">
        <v>865</v>
      </c>
      <c r="C22" s="8">
        <v>637</v>
      </c>
      <c r="D22" s="8">
        <v>791</v>
      </c>
      <c r="E22" s="8">
        <v>30</v>
      </c>
      <c r="F22" s="8">
        <v>21</v>
      </c>
      <c r="G22" s="8">
        <v>25</v>
      </c>
      <c r="H22" s="8">
        <v>17.399999999999999</v>
      </c>
      <c r="I22" s="9">
        <f>G22-H22</f>
        <v>7.6000000000000014</v>
      </c>
      <c r="J22" s="8">
        <v>212</v>
      </c>
      <c r="K22" s="8">
        <v>65</v>
      </c>
      <c r="L22" s="8">
        <v>26</v>
      </c>
      <c r="M22" s="8">
        <v>13.6</v>
      </c>
      <c r="N22" s="8">
        <v>190.8</v>
      </c>
      <c r="O22" s="8">
        <v>2.2999999999999998</v>
      </c>
      <c r="P22" s="8">
        <v>11.5</v>
      </c>
      <c r="Q22" s="10">
        <v>11</v>
      </c>
      <c r="R22" s="10">
        <v>0</v>
      </c>
      <c r="S22" s="10">
        <v>0</v>
      </c>
      <c r="T22" s="10">
        <v>0</v>
      </c>
      <c r="U22" s="10">
        <v>0</v>
      </c>
      <c r="V22" s="10">
        <v>2</v>
      </c>
      <c r="W22" s="8">
        <f>SUM(Q22:V22)</f>
        <v>13</v>
      </c>
      <c r="X22" s="8">
        <f>W22/E22</f>
        <v>0.43333333333333335</v>
      </c>
      <c r="Y22" s="11">
        <v>10454466</v>
      </c>
      <c r="Z22" s="11">
        <v>1106699</v>
      </c>
      <c r="AA22" s="6">
        <v>2970713</v>
      </c>
      <c r="AB22" s="6">
        <v>2445749</v>
      </c>
      <c r="AC22" s="6">
        <v>164809</v>
      </c>
      <c r="AD22" s="6">
        <v>355554</v>
      </c>
      <c r="AE22" s="6">
        <v>4601</v>
      </c>
      <c r="AF22" s="6">
        <v>444523</v>
      </c>
      <c r="AG22" s="6">
        <v>3480</v>
      </c>
      <c r="AH22" s="4"/>
      <c r="AI22" s="4"/>
      <c r="AJ22" s="4"/>
      <c r="AK22" s="4"/>
      <c r="AL22" s="4"/>
    </row>
    <row r="23" spans="1:38" ht="18" customHeight="1">
      <c r="A23" s="7">
        <v>40152</v>
      </c>
      <c r="B23" s="8">
        <v>870</v>
      </c>
      <c r="C23" s="8">
        <v>687</v>
      </c>
      <c r="D23" s="8">
        <v>796</v>
      </c>
      <c r="E23" s="8">
        <v>31</v>
      </c>
      <c r="F23" s="8">
        <v>15.3</v>
      </c>
      <c r="G23" s="8">
        <v>20.5</v>
      </c>
      <c r="H23" s="8">
        <v>11</v>
      </c>
      <c r="I23" s="9">
        <f>G23-H23</f>
        <v>9.5</v>
      </c>
      <c r="J23" s="8">
        <v>99.3</v>
      </c>
      <c r="K23" s="8">
        <v>58</v>
      </c>
      <c r="L23" s="8">
        <v>14</v>
      </c>
      <c r="M23" s="8">
        <v>6.4</v>
      </c>
      <c r="N23" s="8">
        <v>235.4</v>
      </c>
      <c r="O23" s="8">
        <v>2.2999999999999998</v>
      </c>
      <c r="P23" s="8">
        <v>7.2</v>
      </c>
      <c r="Q23" s="10">
        <v>6</v>
      </c>
      <c r="R23" s="10">
        <v>1</v>
      </c>
      <c r="S23" s="10">
        <v>0</v>
      </c>
      <c r="T23" s="10">
        <v>0</v>
      </c>
      <c r="U23" s="10">
        <v>0</v>
      </c>
      <c r="V23" s="10">
        <v>2</v>
      </c>
      <c r="W23" s="8">
        <f>SUM(Q23:V23)</f>
        <v>9</v>
      </c>
      <c r="X23" s="8">
        <f>W23/E23</f>
        <v>0.29032258064516131</v>
      </c>
      <c r="Y23" s="11">
        <v>10442426</v>
      </c>
      <c r="Z23" s="11">
        <v>1110995</v>
      </c>
      <c r="AA23" s="6">
        <v>2971024</v>
      </c>
      <c r="AB23" s="6">
        <v>2447429</v>
      </c>
      <c r="AC23" s="6">
        <v>164066</v>
      </c>
      <c r="AD23" s="6">
        <v>354921</v>
      </c>
      <c r="AE23" s="6">
        <v>4608</v>
      </c>
      <c r="AF23" s="6">
        <v>445269</v>
      </c>
      <c r="AG23" s="6">
        <v>3456</v>
      </c>
      <c r="AH23" s="4"/>
      <c r="AI23" s="4"/>
      <c r="AJ23" s="4"/>
      <c r="AK23" s="4"/>
      <c r="AL23" s="4"/>
    </row>
    <row r="24" spans="1:38" ht="18" customHeight="1">
      <c r="A24" s="7">
        <v>40380</v>
      </c>
      <c r="B24" s="8">
        <v>867</v>
      </c>
      <c r="C24" s="8">
        <v>688</v>
      </c>
      <c r="D24" s="8">
        <v>858</v>
      </c>
      <c r="E24" s="8">
        <v>30</v>
      </c>
      <c r="F24" s="8">
        <v>5.5</v>
      </c>
      <c r="G24" s="8">
        <v>9.5</v>
      </c>
      <c r="H24" s="8">
        <v>1.8</v>
      </c>
      <c r="I24" s="9">
        <f>G24-H24</f>
        <v>7.7</v>
      </c>
      <c r="J24" s="8">
        <v>67.8</v>
      </c>
      <c r="K24" s="8">
        <v>57</v>
      </c>
      <c r="L24" s="8">
        <v>15</v>
      </c>
      <c r="M24" s="8">
        <v>-2.9</v>
      </c>
      <c r="N24" s="8">
        <v>181.1</v>
      </c>
      <c r="O24" s="8">
        <v>2.7</v>
      </c>
      <c r="P24" s="8">
        <v>9.3000000000000007</v>
      </c>
      <c r="Q24" s="10">
        <v>13</v>
      </c>
      <c r="R24" s="10">
        <v>12</v>
      </c>
      <c r="S24" s="10">
        <v>1</v>
      </c>
      <c r="T24" s="10">
        <v>2</v>
      </c>
      <c r="U24" s="10">
        <v>1</v>
      </c>
      <c r="V24" s="10">
        <v>2</v>
      </c>
      <c r="W24" s="8">
        <f>SUM(Q24:V24)</f>
        <v>31</v>
      </c>
      <c r="X24" s="8">
        <f>W24/E24</f>
        <v>1.0333333333333334</v>
      </c>
      <c r="Y24" s="11">
        <v>10440863</v>
      </c>
      <c r="Z24" s="11">
        <v>1117499</v>
      </c>
      <c r="AA24" s="6">
        <v>2973320</v>
      </c>
      <c r="AB24" s="6">
        <v>2450259</v>
      </c>
      <c r="AC24" s="6">
        <v>163681</v>
      </c>
      <c r="AD24" s="6">
        <v>354744</v>
      </c>
      <c r="AE24" s="6">
        <v>4636</v>
      </c>
      <c r="AF24" s="6">
        <v>445093</v>
      </c>
      <c r="AG24" s="6">
        <v>3621</v>
      </c>
      <c r="AH24" s="4"/>
      <c r="AI24" s="4"/>
      <c r="AJ24" s="4"/>
      <c r="AK24" s="4"/>
      <c r="AL24" s="4"/>
    </row>
    <row r="25" spans="1:38" ht="18" customHeight="1">
      <c r="A25" s="7">
        <v>40400</v>
      </c>
      <c r="B25" s="8">
        <v>861</v>
      </c>
      <c r="C25" s="8">
        <v>690</v>
      </c>
      <c r="D25" s="8">
        <v>897</v>
      </c>
      <c r="E25" s="8">
        <v>31</v>
      </c>
      <c r="F25" s="8">
        <v>-4.0999999999999996</v>
      </c>
      <c r="G25" s="8">
        <v>-0.5</v>
      </c>
      <c r="H25" s="8">
        <v>-7.4</v>
      </c>
      <c r="I25" s="9">
        <f>G25-H25</f>
        <v>6.9</v>
      </c>
      <c r="J25" s="8">
        <v>41.4</v>
      </c>
      <c r="K25" s="8">
        <v>57</v>
      </c>
      <c r="L25" s="8">
        <v>17</v>
      </c>
      <c r="M25" s="8">
        <v>-11.8</v>
      </c>
      <c r="N25" s="8">
        <v>193.6</v>
      </c>
      <c r="O25" s="8">
        <v>2.7</v>
      </c>
      <c r="P25" s="8">
        <v>8.8000000000000007</v>
      </c>
      <c r="Q25" s="10">
        <v>10</v>
      </c>
      <c r="R25" s="10">
        <v>13</v>
      </c>
      <c r="S25" s="10">
        <v>0</v>
      </c>
      <c r="T25" s="10">
        <v>11</v>
      </c>
      <c r="U25" s="10">
        <v>0</v>
      </c>
      <c r="V25" s="10">
        <v>0</v>
      </c>
      <c r="W25" s="8">
        <f>SUM(Q25:V25)</f>
        <v>34</v>
      </c>
      <c r="X25" s="8">
        <f>W25/E25</f>
        <v>1.096774193548387</v>
      </c>
      <c r="Y25" s="11">
        <v>10439300</v>
      </c>
      <c r="Z25" s="11">
        <v>1124004</v>
      </c>
      <c r="AA25" s="6">
        <v>2969184</v>
      </c>
      <c r="AB25" s="6">
        <v>2447876</v>
      </c>
      <c r="AC25" s="6">
        <v>162723</v>
      </c>
      <c r="AD25" s="6">
        <v>353905</v>
      </c>
      <c r="AE25" s="6">
        <v>4680</v>
      </c>
      <c r="AF25" s="6">
        <v>444693</v>
      </c>
      <c r="AG25" s="6">
        <v>3260</v>
      </c>
      <c r="AH25" s="4"/>
      <c r="AI25" s="4"/>
      <c r="AJ25" s="4"/>
      <c r="AK25" s="4"/>
      <c r="AL25" s="4"/>
    </row>
    <row r="26" spans="1:38" ht="18" customHeight="1">
      <c r="A26" s="7">
        <v>40539</v>
      </c>
      <c r="B26" s="8">
        <v>844</v>
      </c>
      <c r="C26" s="8">
        <v>693</v>
      </c>
      <c r="D26" s="8">
        <v>850</v>
      </c>
      <c r="E26" s="8">
        <v>31</v>
      </c>
      <c r="F26" s="11">
        <v>-3.4</v>
      </c>
      <c r="G26" s="8">
        <v>0.3</v>
      </c>
      <c r="H26" s="8">
        <v>-6.6</v>
      </c>
      <c r="I26" s="9">
        <f>G26-H26</f>
        <v>6.8999999999999995</v>
      </c>
      <c r="J26" s="8">
        <v>22.1</v>
      </c>
      <c r="K26" s="8">
        <v>57</v>
      </c>
      <c r="L26" s="8">
        <v>21</v>
      </c>
      <c r="M26" s="8">
        <v>-11.1</v>
      </c>
      <c r="N26" s="8">
        <v>167.7</v>
      </c>
      <c r="O26" s="8">
        <v>2.7</v>
      </c>
      <c r="P26" s="8">
        <v>8.1999999999999993</v>
      </c>
      <c r="Q26" s="10">
        <v>7</v>
      </c>
      <c r="R26" s="10">
        <v>8</v>
      </c>
      <c r="S26" s="10">
        <v>0</v>
      </c>
      <c r="T26" s="10">
        <v>5</v>
      </c>
      <c r="U26" s="10">
        <v>0</v>
      </c>
      <c r="V26" s="10">
        <v>0</v>
      </c>
      <c r="W26" s="8">
        <f>SUM(Q26:V26)</f>
        <v>20</v>
      </c>
      <c r="X26" s="8">
        <f>W26/E26</f>
        <v>0.64516129032258063</v>
      </c>
      <c r="Y26" s="11">
        <v>10437737</v>
      </c>
      <c r="Z26" s="11">
        <v>1130508</v>
      </c>
      <c r="AA26" s="12">
        <v>2973804</v>
      </c>
      <c r="AB26" s="12">
        <v>2452890</v>
      </c>
      <c r="AC26" s="12">
        <v>162303</v>
      </c>
      <c r="AD26" s="12">
        <v>353885</v>
      </c>
      <c r="AE26" s="12">
        <v>4726</v>
      </c>
      <c r="AF26" s="12">
        <v>444172</v>
      </c>
      <c r="AG26" s="12">
        <v>3005</v>
      </c>
      <c r="AH26" s="4"/>
      <c r="AI26" s="4"/>
      <c r="AJ26" s="4"/>
      <c r="AK26" s="4"/>
      <c r="AL26" s="4"/>
    </row>
    <row r="27" spans="1:38" ht="18" customHeight="1">
      <c r="A27" s="7">
        <v>40601</v>
      </c>
      <c r="B27" s="8">
        <v>713</v>
      </c>
      <c r="C27" s="8">
        <v>653</v>
      </c>
      <c r="D27" s="8">
        <v>733</v>
      </c>
      <c r="E27" s="8">
        <v>28</v>
      </c>
      <c r="F27" s="11">
        <v>-1.2</v>
      </c>
      <c r="G27" s="8">
        <v>2.8</v>
      </c>
      <c r="H27" s="8">
        <v>-4.9000000000000004</v>
      </c>
      <c r="I27" s="9">
        <f>G27-H27</f>
        <v>7.7</v>
      </c>
      <c r="J27" s="8">
        <v>74.099999999999994</v>
      </c>
      <c r="K27" s="8">
        <v>54</v>
      </c>
      <c r="L27" s="8">
        <v>15</v>
      </c>
      <c r="M27" s="8">
        <v>-10.3</v>
      </c>
      <c r="N27" s="8">
        <v>187.2</v>
      </c>
      <c r="O27" s="8">
        <v>2.9</v>
      </c>
      <c r="P27" s="8">
        <v>8.4</v>
      </c>
      <c r="Q27" s="10">
        <v>8</v>
      </c>
      <c r="R27" s="10">
        <v>6</v>
      </c>
      <c r="S27" s="10">
        <v>1</v>
      </c>
      <c r="T27" s="10">
        <v>10</v>
      </c>
      <c r="U27" s="10">
        <v>0</v>
      </c>
      <c r="V27" s="10">
        <v>0</v>
      </c>
      <c r="W27" s="8">
        <f>SUM(Q27:V27)</f>
        <v>25</v>
      </c>
      <c r="X27" s="8">
        <f>W27/E27</f>
        <v>0.8928571428571429</v>
      </c>
      <c r="Y27" s="13">
        <f t="shared" ref="Y27:Z27" si="0">Y26+(Y29-Y26)/3</f>
        <v>10432691</v>
      </c>
      <c r="Z27" s="13">
        <f t="shared" si="0"/>
        <v>1134409.6666666667</v>
      </c>
      <c r="AA27" s="12">
        <v>2973781</v>
      </c>
      <c r="AB27" s="12">
        <v>2453500</v>
      </c>
      <c r="AC27" s="12">
        <v>162023</v>
      </c>
      <c r="AD27" s="12">
        <v>353487</v>
      </c>
      <c r="AE27" s="12">
        <v>4771</v>
      </c>
      <c r="AF27" s="12">
        <v>443966</v>
      </c>
      <c r="AG27" s="12">
        <v>2562</v>
      </c>
      <c r="AH27" s="4"/>
      <c r="AI27" s="4"/>
      <c r="AJ27" s="4"/>
      <c r="AK27" s="4"/>
      <c r="AL27" s="4"/>
    </row>
    <row r="28" spans="1:38" ht="18" customHeight="1">
      <c r="A28" s="7">
        <v>40485</v>
      </c>
      <c r="B28" s="8">
        <v>839</v>
      </c>
      <c r="C28" s="8">
        <v>677</v>
      </c>
      <c r="D28" s="8">
        <v>828</v>
      </c>
      <c r="E28" s="8">
        <v>31</v>
      </c>
      <c r="F28" s="11">
        <v>5.0999999999999996</v>
      </c>
      <c r="G28" s="8">
        <v>10.8</v>
      </c>
      <c r="H28" s="8">
        <v>0.7</v>
      </c>
      <c r="I28" s="9">
        <f>G28-H28</f>
        <v>10.100000000000001</v>
      </c>
      <c r="J28" s="8">
        <v>27.3</v>
      </c>
      <c r="K28" s="8">
        <v>49</v>
      </c>
      <c r="L28" s="8">
        <v>8</v>
      </c>
      <c r="M28" s="8">
        <v>-5.7</v>
      </c>
      <c r="N28" s="8">
        <v>256.3</v>
      </c>
      <c r="O28" s="8">
        <v>3</v>
      </c>
      <c r="P28" s="8">
        <v>8.8000000000000007</v>
      </c>
      <c r="Q28" s="10">
        <v>8</v>
      </c>
      <c r="R28" s="10">
        <v>3</v>
      </c>
      <c r="S28" s="10">
        <v>0</v>
      </c>
      <c r="T28" s="10">
        <v>0</v>
      </c>
      <c r="U28" s="10">
        <v>3</v>
      </c>
      <c r="V28" s="10">
        <v>0</v>
      </c>
      <c r="W28" s="8">
        <f>SUM(Q28:V28)</f>
        <v>14</v>
      </c>
      <c r="X28" s="8">
        <f>W28/E28</f>
        <v>0.45161290322580644</v>
      </c>
      <c r="Y28" s="13">
        <f t="shared" ref="Y28:Z28" si="1">Y26+(Y29-Y26)*2/3</f>
        <v>10427645</v>
      </c>
      <c r="Z28" s="13">
        <f t="shared" si="1"/>
        <v>1138311.3333333333</v>
      </c>
      <c r="AA28" s="12">
        <v>2973218</v>
      </c>
      <c r="AB28" s="12">
        <v>2454067</v>
      </c>
      <c r="AC28" s="12">
        <v>161541</v>
      </c>
      <c r="AD28" s="12">
        <v>352810</v>
      </c>
      <c r="AE28" s="12">
        <v>4800</v>
      </c>
      <c r="AF28" s="12">
        <v>444831</v>
      </c>
      <c r="AG28" s="12">
        <v>3311</v>
      </c>
      <c r="AH28" s="4"/>
      <c r="AI28" s="4"/>
      <c r="AJ28" s="4"/>
      <c r="AK28" s="4"/>
      <c r="AL28" s="4"/>
    </row>
    <row r="29" spans="1:38" ht="18" customHeight="1">
      <c r="A29" s="7">
        <v>40038</v>
      </c>
      <c r="B29" s="8">
        <v>807</v>
      </c>
      <c r="C29" s="8">
        <v>671</v>
      </c>
      <c r="D29" s="8">
        <v>725</v>
      </c>
      <c r="E29" s="8">
        <v>30</v>
      </c>
      <c r="F29" s="11">
        <v>10</v>
      </c>
      <c r="G29" s="8">
        <v>15</v>
      </c>
      <c r="H29" s="8">
        <v>5.7</v>
      </c>
      <c r="I29" s="9">
        <f>G29-H29</f>
        <v>9.3000000000000007</v>
      </c>
      <c r="J29" s="8">
        <v>71.7</v>
      </c>
      <c r="K29" s="8">
        <v>54</v>
      </c>
      <c r="L29" s="8">
        <v>12</v>
      </c>
      <c r="M29" s="8">
        <v>-0.1</v>
      </c>
      <c r="N29" s="8">
        <v>213.2</v>
      </c>
      <c r="O29" s="8">
        <v>3.4</v>
      </c>
      <c r="P29" s="8">
        <v>9.9</v>
      </c>
      <c r="Q29" s="10">
        <v>15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8">
        <f>SUM(Q29:V29)</f>
        <v>16</v>
      </c>
      <c r="X29" s="8">
        <f>W29/E29</f>
        <v>0.53333333333333333</v>
      </c>
      <c r="Y29" s="11">
        <v>10422599</v>
      </c>
      <c r="Z29" s="11">
        <v>1142213</v>
      </c>
      <c r="AA29" s="12">
        <v>2973735</v>
      </c>
      <c r="AB29" s="12">
        <v>2455274</v>
      </c>
      <c r="AC29" s="12">
        <v>161106</v>
      </c>
      <c r="AD29" s="12">
        <v>352491</v>
      </c>
      <c r="AE29" s="12">
        <v>4864</v>
      </c>
      <c r="AF29" s="12">
        <v>445791</v>
      </c>
      <c r="AG29" s="12">
        <v>3361</v>
      </c>
      <c r="AH29" s="4"/>
      <c r="AI29" s="4"/>
      <c r="AJ29" s="4"/>
      <c r="AK29" s="4"/>
      <c r="AL29" s="4"/>
    </row>
    <row r="30" spans="1:38" ht="18" customHeight="1">
      <c r="A30" s="7">
        <v>40089</v>
      </c>
      <c r="B30" s="8">
        <v>836</v>
      </c>
      <c r="C30" s="8">
        <v>698</v>
      </c>
      <c r="D30" s="8">
        <v>752</v>
      </c>
      <c r="E30" s="8">
        <v>31</v>
      </c>
      <c r="F30" s="11">
        <v>18.2</v>
      </c>
      <c r="G30" s="8">
        <v>23.6</v>
      </c>
      <c r="H30" s="8">
        <v>13.7</v>
      </c>
      <c r="I30" s="9">
        <f>G30-H30</f>
        <v>9.9000000000000021</v>
      </c>
      <c r="J30" s="8">
        <v>132</v>
      </c>
      <c r="K30" s="8">
        <v>58</v>
      </c>
      <c r="L30" s="8">
        <v>11</v>
      </c>
      <c r="M30" s="8">
        <v>8.6</v>
      </c>
      <c r="N30" s="8">
        <v>238.1</v>
      </c>
      <c r="O30" s="8">
        <v>2.9</v>
      </c>
      <c r="P30" s="8">
        <v>8.5</v>
      </c>
      <c r="Q30" s="10">
        <v>10</v>
      </c>
      <c r="R30" s="10">
        <v>0</v>
      </c>
      <c r="S30" s="10">
        <v>0</v>
      </c>
      <c r="T30" s="10">
        <v>0</v>
      </c>
      <c r="U30" s="10">
        <v>0</v>
      </c>
      <c r="V30" s="10">
        <v>2</v>
      </c>
      <c r="W30" s="8">
        <f>SUM(Q30:V30)</f>
        <v>12</v>
      </c>
      <c r="X30" s="8">
        <f>W30/E30</f>
        <v>0.38709677419354838</v>
      </c>
      <c r="Y30" s="13">
        <f t="shared" ref="Y30:Z30" si="2">Y29+(Y32-Y29)/3</f>
        <v>10419476.666666666</v>
      </c>
      <c r="Z30" s="13">
        <f t="shared" si="2"/>
        <v>1146695.3333333333</v>
      </c>
      <c r="AA30" s="12">
        <v>2975744</v>
      </c>
      <c r="AB30" s="12">
        <v>2458207</v>
      </c>
      <c r="AC30" s="12">
        <v>160734</v>
      </c>
      <c r="AD30" s="12">
        <v>351918</v>
      </c>
      <c r="AE30" s="12">
        <v>4885</v>
      </c>
      <c r="AF30" s="12">
        <v>446942</v>
      </c>
      <c r="AG30" s="12">
        <v>3643</v>
      </c>
      <c r="AH30" s="4"/>
      <c r="AI30" s="4"/>
      <c r="AJ30" s="4"/>
      <c r="AK30" s="4"/>
      <c r="AL30" s="4"/>
    </row>
    <row r="31" spans="1:38" ht="18" customHeight="1">
      <c r="A31" s="7">
        <v>39774</v>
      </c>
      <c r="B31" s="8">
        <v>810</v>
      </c>
      <c r="C31" s="8">
        <v>764</v>
      </c>
      <c r="D31" s="8">
        <v>768</v>
      </c>
      <c r="E31" s="8">
        <v>30</v>
      </c>
      <c r="F31" s="11">
        <v>24.4</v>
      </c>
      <c r="G31" s="8">
        <v>29.2</v>
      </c>
      <c r="H31" s="8">
        <v>20.5</v>
      </c>
      <c r="I31" s="9">
        <f>G31-H31</f>
        <v>8.6999999999999993</v>
      </c>
      <c r="J31" s="8">
        <v>28.3</v>
      </c>
      <c r="K31" s="8">
        <v>60</v>
      </c>
      <c r="L31" s="8">
        <v>15</v>
      </c>
      <c r="M31" s="8">
        <v>15.4</v>
      </c>
      <c r="N31" s="8">
        <v>224</v>
      </c>
      <c r="O31" s="8">
        <v>2.2000000000000002</v>
      </c>
      <c r="P31" s="8">
        <v>6.2</v>
      </c>
      <c r="Q31" s="10">
        <v>9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8">
        <f>SUM(Q31:V31)</f>
        <v>9</v>
      </c>
      <c r="X31" s="8">
        <f>W31/E31</f>
        <v>0.3</v>
      </c>
      <c r="Y31" s="13">
        <f t="shared" ref="Y31:Z31" si="3">Y29+(Y32-Y29)*2/3</f>
        <v>10416354.333333334</v>
      </c>
      <c r="Z31" s="13">
        <f t="shared" si="3"/>
        <v>1151177.6666666667</v>
      </c>
      <c r="AA31" s="12">
        <v>2976043</v>
      </c>
      <c r="AB31" s="12">
        <v>2459054</v>
      </c>
      <c r="AC31" s="12">
        <v>160461</v>
      </c>
      <c r="AD31" s="12">
        <v>351578</v>
      </c>
      <c r="AE31" s="12">
        <v>4950</v>
      </c>
      <c r="AF31" s="12">
        <v>447954</v>
      </c>
      <c r="AG31" s="12">
        <v>3540</v>
      </c>
      <c r="AH31" s="4"/>
      <c r="AI31" s="4"/>
      <c r="AJ31" s="4"/>
      <c r="AK31" s="4"/>
      <c r="AL31" s="4"/>
    </row>
    <row r="32" spans="1:38" ht="18" customHeight="1">
      <c r="A32" s="7">
        <v>40047</v>
      </c>
      <c r="B32" s="8">
        <v>847</v>
      </c>
      <c r="C32" s="8">
        <v>731</v>
      </c>
      <c r="D32" s="8">
        <v>825</v>
      </c>
      <c r="E32" s="8">
        <v>31</v>
      </c>
      <c r="F32" s="11">
        <v>25.5</v>
      </c>
      <c r="G32" s="8">
        <v>28.3</v>
      </c>
      <c r="H32" s="8">
        <v>23.4</v>
      </c>
      <c r="I32" s="9">
        <f>G32-H32</f>
        <v>4.9000000000000021</v>
      </c>
      <c r="J32" s="8">
        <v>676.2</v>
      </c>
      <c r="K32" s="8">
        <v>79</v>
      </c>
      <c r="L32" s="8">
        <v>40</v>
      </c>
      <c r="M32" s="8">
        <v>21.4</v>
      </c>
      <c r="N32" s="8">
        <v>101</v>
      </c>
      <c r="O32" s="8">
        <v>3.4</v>
      </c>
      <c r="P32" s="8">
        <v>10.9</v>
      </c>
      <c r="Q32" s="10">
        <v>25</v>
      </c>
      <c r="R32" s="10">
        <v>0</v>
      </c>
      <c r="S32" s="10">
        <v>2</v>
      </c>
      <c r="T32" s="10">
        <v>0</v>
      </c>
      <c r="U32" s="10">
        <v>0</v>
      </c>
      <c r="V32" s="10">
        <v>7</v>
      </c>
      <c r="W32" s="8">
        <f>SUM(Q32:V32)</f>
        <v>34</v>
      </c>
      <c r="X32" s="8">
        <f>W32/E32</f>
        <v>1.096774193548387</v>
      </c>
      <c r="Y32" s="11">
        <v>10413232</v>
      </c>
      <c r="Z32" s="11">
        <v>1155660</v>
      </c>
      <c r="AA32" s="12">
        <v>2979258</v>
      </c>
      <c r="AB32" s="12">
        <v>2462772</v>
      </c>
      <c r="AC32" s="12">
        <v>160392</v>
      </c>
      <c r="AD32" s="12">
        <v>351090</v>
      </c>
      <c r="AE32" s="12">
        <v>5004</v>
      </c>
      <c r="AF32" s="12">
        <v>448655</v>
      </c>
      <c r="AG32" s="12">
        <v>3304</v>
      </c>
      <c r="AH32" s="4"/>
      <c r="AI32" s="4"/>
      <c r="AJ32" s="4"/>
      <c r="AK32" s="4"/>
      <c r="AL32" s="4"/>
    </row>
    <row r="33" spans="1:38" ht="18" customHeight="1">
      <c r="A33" s="7">
        <v>39986</v>
      </c>
      <c r="B33" s="8">
        <v>946</v>
      </c>
      <c r="C33" s="8">
        <v>792</v>
      </c>
      <c r="D33" s="8">
        <v>749</v>
      </c>
      <c r="E33" s="8">
        <v>31</v>
      </c>
      <c r="F33" s="11">
        <v>27.7</v>
      </c>
      <c r="G33" s="8">
        <v>31.1</v>
      </c>
      <c r="H33" s="8">
        <v>24.8</v>
      </c>
      <c r="I33" s="9">
        <f>G33-H33</f>
        <v>6.3000000000000007</v>
      </c>
      <c r="J33" s="8">
        <v>148.6</v>
      </c>
      <c r="K33" s="8">
        <v>69</v>
      </c>
      <c r="L33" s="8">
        <v>28</v>
      </c>
      <c r="M33" s="8">
        <v>21.1</v>
      </c>
      <c r="N33" s="8">
        <v>217.9</v>
      </c>
      <c r="O33" s="8">
        <v>2.8</v>
      </c>
      <c r="P33" s="8">
        <v>9.9</v>
      </c>
      <c r="Q33" s="10">
        <v>12</v>
      </c>
      <c r="R33" s="10">
        <v>0</v>
      </c>
      <c r="S33" s="10">
        <v>0</v>
      </c>
      <c r="T33" s="10">
        <v>0</v>
      </c>
      <c r="U33" s="10">
        <v>0</v>
      </c>
      <c r="V33" s="10">
        <v>5</v>
      </c>
      <c r="W33" s="8">
        <f>SUM(Q33:V33)</f>
        <v>17</v>
      </c>
      <c r="X33" s="8">
        <f>W33/E33</f>
        <v>0.54838709677419351</v>
      </c>
      <c r="Y33" s="13">
        <f t="shared" ref="Y33:Z33" si="4">Y32+(Y35-Y32)/3</f>
        <v>10404839.666666666</v>
      </c>
      <c r="Z33" s="13">
        <f t="shared" si="4"/>
        <v>1159499</v>
      </c>
      <c r="AA33" s="12">
        <v>2977324</v>
      </c>
      <c r="AB33" s="12">
        <v>2461921</v>
      </c>
      <c r="AC33" s="12">
        <v>159986</v>
      </c>
      <c r="AD33" s="12">
        <v>350379</v>
      </c>
      <c r="AE33" s="12">
        <v>5038</v>
      </c>
      <c r="AF33" s="12">
        <v>449523</v>
      </c>
      <c r="AG33" s="12">
        <v>3274</v>
      </c>
      <c r="AH33" s="4"/>
      <c r="AI33" s="4"/>
      <c r="AJ33" s="4"/>
      <c r="AK33" s="4"/>
      <c r="AL33" s="4"/>
    </row>
    <row r="34" spans="1:38" ht="18" customHeight="1">
      <c r="A34" s="7">
        <v>39871</v>
      </c>
      <c r="B34" s="8">
        <v>847</v>
      </c>
      <c r="C34" s="8">
        <v>851</v>
      </c>
      <c r="D34" s="8">
        <v>748</v>
      </c>
      <c r="E34" s="8">
        <v>30</v>
      </c>
      <c r="F34" s="11">
        <v>21.8</v>
      </c>
      <c r="G34" s="8">
        <v>25.9</v>
      </c>
      <c r="H34" s="8">
        <v>18</v>
      </c>
      <c r="I34" s="9">
        <f>G34-H34</f>
        <v>7.8999999999999986</v>
      </c>
      <c r="J34" s="8">
        <v>138.5</v>
      </c>
      <c r="K34" s="8">
        <v>63</v>
      </c>
      <c r="L34" s="8">
        <v>16</v>
      </c>
      <c r="M34" s="8">
        <v>13.6</v>
      </c>
      <c r="N34" s="8">
        <v>191</v>
      </c>
      <c r="O34" s="8">
        <v>2.2000000000000002</v>
      </c>
      <c r="P34" s="8">
        <v>6.2</v>
      </c>
      <c r="Q34" s="10">
        <v>9</v>
      </c>
      <c r="R34" s="10">
        <v>0</v>
      </c>
      <c r="S34" s="10">
        <v>0</v>
      </c>
      <c r="T34" s="10">
        <v>0</v>
      </c>
      <c r="U34" s="10">
        <v>0</v>
      </c>
      <c r="V34" s="10">
        <v>3</v>
      </c>
      <c r="W34" s="8">
        <f>SUM(Q34:V34)</f>
        <v>12</v>
      </c>
      <c r="X34" s="8">
        <f>W34/E34</f>
        <v>0.4</v>
      </c>
      <c r="Y34" s="13">
        <f t="shared" ref="Y34:Z34" si="5">Y32+(Y35-Y32)*2/3</f>
        <v>10396447.333333334</v>
      </c>
      <c r="Z34" s="13">
        <f t="shared" si="5"/>
        <v>1163338</v>
      </c>
      <c r="AA34" s="12">
        <v>2978495</v>
      </c>
      <c r="AB34" s="12">
        <v>2464193</v>
      </c>
      <c r="AC34" s="12">
        <v>159353</v>
      </c>
      <c r="AD34" s="12">
        <v>349898</v>
      </c>
      <c r="AE34" s="12">
        <v>5051</v>
      </c>
      <c r="AF34" s="12">
        <v>450243</v>
      </c>
      <c r="AG34" s="12">
        <v>3265</v>
      </c>
      <c r="AH34" s="4"/>
      <c r="AI34" s="4"/>
      <c r="AJ34" s="4"/>
      <c r="AK34" s="4"/>
      <c r="AL34" s="4"/>
    </row>
    <row r="35" spans="1:38" ht="18" customHeight="1">
      <c r="A35" s="7">
        <v>39876</v>
      </c>
      <c r="B35" s="8">
        <v>863</v>
      </c>
      <c r="C35" s="8">
        <v>1011</v>
      </c>
      <c r="D35" s="8">
        <v>770</v>
      </c>
      <c r="E35" s="8">
        <v>31</v>
      </c>
      <c r="F35" s="11">
        <v>15.8</v>
      </c>
      <c r="G35" s="8">
        <v>21.2</v>
      </c>
      <c r="H35" s="8">
        <v>10.9</v>
      </c>
      <c r="I35" s="9">
        <f>G35-H35</f>
        <v>10.299999999999999</v>
      </c>
      <c r="J35" s="8">
        <v>13.5</v>
      </c>
      <c r="K35" s="8">
        <v>59</v>
      </c>
      <c r="L35" s="8">
        <v>19</v>
      </c>
      <c r="M35" s="8">
        <v>7</v>
      </c>
      <c r="N35" s="8">
        <v>249.9</v>
      </c>
      <c r="O35" s="8">
        <v>2.5</v>
      </c>
      <c r="P35" s="8">
        <v>8.5</v>
      </c>
      <c r="Q35" s="10">
        <v>4</v>
      </c>
      <c r="R35" s="10">
        <v>1</v>
      </c>
      <c r="S35" s="10">
        <v>0</v>
      </c>
      <c r="T35" s="10">
        <v>0</v>
      </c>
      <c r="U35" s="10">
        <v>0</v>
      </c>
      <c r="V35" s="10">
        <v>1</v>
      </c>
      <c r="W35" s="8">
        <f>SUM(Q35:V35)</f>
        <v>6</v>
      </c>
      <c r="X35" s="8">
        <f>W35/E35</f>
        <v>0.19354838709677419</v>
      </c>
      <c r="Y35" s="11">
        <v>10388055</v>
      </c>
      <c r="Z35" s="11">
        <v>1167177</v>
      </c>
      <c r="AA35" s="12">
        <v>2979834</v>
      </c>
      <c r="AB35" s="12">
        <v>2465965</v>
      </c>
      <c r="AC35" s="12">
        <v>158722</v>
      </c>
      <c r="AD35" s="12">
        <v>350040</v>
      </c>
      <c r="AE35" s="12">
        <v>5107</v>
      </c>
      <c r="AF35" s="12">
        <v>450967</v>
      </c>
      <c r="AG35" s="12">
        <v>3586</v>
      </c>
      <c r="AH35" s="4"/>
      <c r="AI35" s="4"/>
      <c r="AJ35" s="4"/>
      <c r="AK35" s="4"/>
      <c r="AL35" s="4"/>
    </row>
    <row r="36" spans="1:38" ht="18" customHeight="1">
      <c r="A36" s="7">
        <v>39876</v>
      </c>
      <c r="B36" s="8">
        <v>865</v>
      </c>
      <c r="C36" s="8">
        <v>1024</v>
      </c>
      <c r="D36" s="8">
        <v>805</v>
      </c>
      <c r="E36" s="8">
        <v>30</v>
      </c>
      <c r="F36" s="11">
        <v>6.2</v>
      </c>
      <c r="G36" s="8">
        <v>10.7</v>
      </c>
      <c r="H36" s="8">
        <v>2.1</v>
      </c>
      <c r="I36" s="9">
        <f>G36-H36</f>
        <v>8.6</v>
      </c>
      <c r="J36" s="8">
        <v>46.8</v>
      </c>
      <c r="K36" s="8">
        <v>58</v>
      </c>
      <c r="L36" s="8">
        <v>18</v>
      </c>
      <c r="M36" s="8">
        <v>-2.1</v>
      </c>
      <c r="N36" s="8">
        <v>188</v>
      </c>
      <c r="O36" s="8">
        <v>2.7</v>
      </c>
      <c r="P36" s="8">
        <v>12.6</v>
      </c>
      <c r="Q36" s="10">
        <v>12</v>
      </c>
      <c r="R36" s="10">
        <v>9</v>
      </c>
      <c r="S36" s="10">
        <v>2</v>
      </c>
      <c r="T36" s="10">
        <v>4</v>
      </c>
      <c r="U36" s="10">
        <v>0</v>
      </c>
      <c r="V36" s="10">
        <v>4</v>
      </c>
      <c r="W36" s="8">
        <f>SUM(Q36:V36)</f>
        <v>31</v>
      </c>
      <c r="X36" s="8">
        <f>W36/E36</f>
        <v>1.0333333333333334</v>
      </c>
      <c r="Y36" s="13">
        <f t="shared" ref="Y36:Z36" si="6">Y35+(Y38-Y35)/3</f>
        <v>10387201.333333334</v>
      </c>
      <c r="Z36" s="13">
        <f t="shared" si="6"/>
        <v>1172777.6666666667</v>
      </c>
      <c r="AA36" s="12">
        <v>2978969</v>
      </c>
      <c r="AB36" s="12">
        <v>2465885</v>
      </c>
      <c r="AC36" s="12">
        <v>157976</v>
      </c>
      <c r="AD36" s="12">
        <v>349949</v>
      </c>
      <c r="AE36" s="12">
        <v>5159</v>
      </c>
      <c r="AF36" s="12">
        <v>451262</v>
      </c>
      <c r="AG36" s="12">
        <v>3472</v>
      </c>
      <c r="AH36" s="4"/>
      <c r="AI36" s="4"/>
      <c r="AJ36" s="4"/>
      <c r="AK36" s="4"/>
      <c r="AL36" s="4"/>
    </row>
    <row r="37" spans="1:38" ht="18.75" customHeight="1">
      <c r="A37" s="7">
        <v>40091</v>
      </c>
      <c r="B37" s="8">
        <v>886</v>
      </c>
      <c r="C37" s="8">
        <v>1146</v>
      </c>
      <c r="D37" s="8">
        <v>869</v>
      </c>
      <c r="E37" s="8">
        <v>31</v>
      </c>
      <c r="F37" s="11">
        <v>-0.2</v>
      </c>
      <c r="G37" s="8">
        <v>3.5</v>
      </c>
      <c r="H37" s="8">
        <v>-3.5</v>
      </c>
      <c r="I37" s="9">
        <f>G37-H37</f>
        <v>7</v>
      </c>
      <c r="J37" s="8">
        <v>24.7</v>
      </c>
      <c r="K37" s="8">
        <v>60</v>
      </c>
      <c r="L37" s="8">
        <v>20</v>
      </c>
      <c r="M37" s="8">
        <v>-7.3</v>
      </c>
      <c r="N37" s="8">
        <v>184.4</v>
      </c>
      <c r="O37" s="8">
        <v>2.4</v>
      </c>
      <c r="P37" s="8">
        <v>8.3000000000000007</v>
      </c>
      <c r="Q37" s="10">
        <v>9</v>
      </c>
      <c r="R37" s="10">
        <v>12</v>
      </c>
      <c r="S37" s="10">
        <v>1</v>
      </c>
      <c r="T37" s="10">
        <v>8</v>
      </c>
      <c r="U37" s="10">
        <v>0</v>
      </c>
      <c r="V37" s="10">
        <v>2</v>
      </c>
      <c r="W37" s="8">
        <f>SUM(Q37:V37)</f>
        <v>32</v>
      </c>
      <c r="X37" s="8">
        <f>W37/E37</f>
        <v>1.032258064516129</v>
      </c>
      <c r="Y37" s="13">
        <f t="shared" ref="Y37:Z37" si="7">Y35+(Y38-Y35)*2/3</f>
        <v>10386347.666666666</v>
      </c>
      <c r="Z37" s="13">
        <f t="shared" si="7"/>
        <v>1178378.3333333333</v>
      </c>
      <c r="AA37" s="12">
        <v>2973877</v>
      </c>
      <c r="AB37" s="12">
        <v>2462515</v>
      </c>
      <c r="AC37" s="12">
        <v>156871</v>
      </c>
      <c r="AD37" s="12">
        <v>349285</v>
      </c>
      <c r="AE37" s="12">
        <v>5206</v>
      </c>
      <c r="AF37" s="12">
        <v>450794</v>
      </c>
      <c r="AG37" s="12">
        <v>3116</v>
      </c>
      <c r="AH37" s="4"/>
      <c r="AI37" s="4"/>
      <c r="AJ37" s="4"/>
      <c r="AK37" s="4"/>
      <c r="AL37" s="4"/>
    </row>
    <row r="38" spans="1:38" ht="18" customHeight="1">
      <c r="A38" s="7">
        <v>40187</v>
      </c>
      <c r="B38" s="8">
        <v>821</v>
      </c>
      <c r="C38" s="8">
        <v>808</v>
      </c>
      <c r="D38" s="8">
        <v>784</v>
      </c>
      <c r="E38" s="8">
        <v>31</v>
      </c>
      <c r="F38" s="11">
        <v>-0.7</v>
      </c>
      <c r="G38" s="8">
        <v>3.5</v>
      </c>
      <c r="H38" s="8">
        <v>-4.9000000000000004</v>
      </c>
      <c r="I38" s="9">
        <f>G38-H38</f>
        <v>8.4</v>
      </c>
      <c r="J38" s="8">
        <v>13</v>
      </c>
      <c r="K38" s="8">
        <v>50</v>
      </c>
      <c r="L38" s="8">
        <v>13</v>
      </c>
      <c r="M38" s="8">
        <v>-10.7</v>
      </c>
      <c r="N38" s="8">
        <v>184.4</v>
      </c>
      <c r="O38" s="8">
        <v>2.4</v>
      </c>
      <c r="P38" s="8">
        <v>7.8</v>
      </c>
      <c r="Q38" s="10">
        <v>5</v>
      </c>
      <c r="R38" s="10">
        <v>16</v>
      </c>
      <c r="S38" s="10">
        <v>1</v>
      </c>
      <c r="T38" s="10">
        <v>6</v>
      </c>
      <c r="U38" s="10">
        <v>1</v>
      </c>
      <c r="V38" s="10">
        <v>0</v>
      </c>
      <c r="W38" s="8">
        <f>SUM(Q38:V38)</f>
        <v>29</v>
      </c>
      <c r="X38" s="8">
        <f>W38/E38</f>
        <v>0.93548387096774188</v>
      </c>
      <c r="Y38" s="11">
        <v>10385494</v>
      </c>
      <c r="Z38" s="11">
        <v>1183979</v>
      </c>
      <c r="AA38" s="12">
        <v>2981263</v>
      </c>
      <c r="AB38" s="12">
        <v>2469869</v>
      </c>
      <c r="AC38" s="12">
        <v>156486</v>
      </c>
      <c r="AD38" s="12">
        <v>349640</v>
      </c>
      <c r="AE38" s="12">
        <v>5268</v>
      </c>
      <c r="AF38" s="12">
        <v>450415</v>
      </c>
      <c r="AG38" s="12">
        <v>2687</v>
      </c>
      <c r="AH38" s="4"/>
      <c r="AI38" s="4"/>
      <c r="AJ38" s="4"/>
      <c r="AK38" s="4"/>
      <c r="AL38" s="4"/>
    </row>
    <row r="39" spans="1:38" ht="17.25">
      <c r="A39" s="7">
        <v>39269</v>
      </c>
      <c r="B39" s="8">
        <v>740</v>
      </c>
      <c r="C39" s="8">
        <v>916</v>
      </c>
      <c r="D39" s="8">
        <v>731</v>
      </c>
      <c r="E39" s="8">
        <v>28</v>
      </c>
      <c r="F39" s="11">
        <v>1.9</v>
      </c>
      <c r="G39" s="8">
        <v>6.6</v>
      </c>
      <c r="H39" s="8">
        <v>-1.8</v>
      </c>
      <c r="I39" s="9">
        <f>G39-H39</f>
        <v>8.4</v>
      </c>
      <c r="J39" s="8">
        <v>16.2</v>
      </c>
      <c r="K39" s="8">
        <v>52</v>
      </c>
      <c r="L39" s="8">
        <v>16</v>
      </c>
      <c r="M39" s="8">
        <v>-7.7</v>
      </c>
      <c r="N39" s="8">
        <v>163.9</v>
      </c>
      <c r="O39" s="8">
        <v>2.7</v>
      </c>
      <c r="P39" s="8">
        <v>7.4</v>
      </c>
      <c r="Q39" s="10">
        <v>5</v>
      </c>
      <c r="R39" s="10">
        <v>11</v>
      </c>
      <c r="S39" s="10">
        <v>1</v>
      </c>
      <c r="T39" s="10">
        <v>5</v>
      </c>
      <c r="U39" s="10">
        <v>1</v>
      </c>
      <c r="V39" s="10">
        <v>0</v>
      </c>
      <c r="W39" s="8">
        <f>SUM(Q39:V39)</f>
        <v>23</v>
      </c>
      <c r="X39" s="8">
        <f>W39/E39</f>
        <v>0.8214285714285714</v>
      </c>
      <c r="Y39" s="13">
        <f t="shared" ref="Y39:Z39" si="8">Y38+(Y41-Y38)/3</f>
        <v>10384879.666666666</v>
      </c>
      <c r="Z39" s="13">
        <f t="shared" si="8"/>
        <v>1187261.6666666667</v>
      </c>
      <c r="AA39" s="12">
        <v>2982658</v>
      </c>
      <c r="AB39" s="12">
        <v>2472071</v>
      </c>
      <c r="AC39" s="12">
        <v>155900</v>
      </c>
      <c r="AD39" s="12">
        <v>349384</v>
      </c>
      <c r="AE39" s="12">
        <v>5303</v>
      </c>
      <c r="AF39" s="12">
        <v>450564</v>
      </c>
      <c r="AG39" s="12">
        <v>2566</v>
      </c>
      <c r="AH39" s="4"/>
      <c r="AI39" s="4"/>
      <c r="AJ39" s="4"/>
      <c r="AK39" s="4"/>
      <c r="AL39" s="4"/>
    </row>
    <row r="40" spans="1:38" ht="17.25">
      <c r="A40" s="7">
        <v>38968</v>
      </c>
      <c r="B40" s="8">
        <v>850</v>
      </c>
      <c r="C40" s="8">
        <v>824</v>
      </c>
      <c r="D40" s="8">
        <v>785</v>
      </c>
      <c r="E40" s="8">
        <v>31</v>
      </c>
      <c r="F40" s="11">
        <v>7.9</v>
      </c>
      <c r="G40" s="8">
        <v>13.1</v>
      </c>
      <c r="H40" s="8">
        <v>3.5</v>
      </c>
      <c r="I40" s="9">
        <f>G40-H40</f>
        <v>9.6</v>
      </c>
      <c r="J40" s="8">
        <v>7.2</v>
      </c>
      <c r="K40" s="8">
        <v>60</v>
      </c>
      <c r="L40" s="8">
        <v>16</v>
      </c>
      <c r="M40" s="8">
        <v>-0.2</v>
      </c>
      <c r="N40" s="8">
        <v>214.7</v>
      </c>
      <c r="O40" s="8">
        <v>3</v>
      </c>
      <c r="P40" s="8">
        <v>9.1</v>
      </c>
      <c r="Q40" s="10">
        <v>6</v>
      </c>
      <c r="R40" s="10">
        <v>3</v>
      </c>
      <c r="S40" s="10">
        <v>0</v>
      </c>
      <c r="T40" s="10">
        <v>2</v>
      </c>
      <c r="U40" s="10">
        <v>2</v>
      </c>
      <c r="V40" s="10">
        <v>0</v>
      </c>
      <c r="W40" s="8">
        <f>SUM(Q40:V40)</f>
        <v>13</v>
      </c>
      <c r="X40" s="8">
        <f>W40/E40</f>
        <v>0.41935483870967744</v>
      </c>
      <c r="Y40" s="13">
        <f t="shared" ref="Y40:Z40" si="9">Y38+(Y41-Y38)*2/3</f>
        <v>10384265.333333334</v>
      </c>
      <c r="Z40" s="13">
        <f t="shared" si="9"/>
        <v>1190544.3333333333</v>
      </c>
      <c r="AA40" s="12">
        <v>2983448</v>
      </c>
      <c r="AB40" s="12">
        <v>2473467</v>
      </c>
      <c r="AC40" s="12">
        <v>155355</v>
      </c>
      <c r="AD40" s="12">
        <v>349267</v>
      </c>
      <c r="AE40" s="12">
        <v>5359</v>
      </c>
      <c r="AF40" s="12">
        <v>451531</v>
      </c>
      <c r="AG40" s="12">
        <v>3335</v>
      </c>
      <c r="AH40" s="4"/>
      <c r="AI40" s="4"/>
      <c r="AJ40" s="4"/>
      <c r="AK40" s="4"/>
      <c r="AL40" s="4"/>
    </row>
    <row r="41" spans="1:38" ht="17.25">
      <c r="A41" s="7">
        <v>38639</v>
      </c>
      <c r="B41" s="8">
        <v>801</v>
      </c>
      <c r="C41" s="8">
        <v>956</v>
      </c>
      <c r="D41" s="8">
        <v>744</v>
      </c>
      <c r="E41" s="8">
        <v>30</v>
      </c>
      <c r="F41" s="11">
        <v>14</v>
      </c>
      <c r="G41" s="8">
        <v>19.600000000000001</v>
      </c>
      <c r="H41" s="8">
        <v>9.4</v>
      </c>
      <c r="I41" s="9">
        <f>G41-H41</f>
        <v>10.200000000000001</v>
      </c>
      <c r="J41" s="8">
        <v>31</v>
      </c>
      <c r="K41" s="8">
        <v>60</v>
      </c>
      <c r="L41" s="8">
        <v>15</v>
      </c>
      <c r="M41" s="8">
        <v>5.0999999999999996</v>
      </c>
      <c r="N41" s="8">
        <v>213.2</v>
      </c>
      <c r="O41" s="8">
        <v>2.8</v>
      </c>
      <c r="P41" s="8">
        <v>9.3000000000000007</v>
      </c>
      <c r="Q41" s="10">
        <v>5</v>
      </c>
      <c r="R41" s="10">
        <v>0</v>
      </c>
      <c r="S41" s="10">
        <v>1</v>
      </c>
      <c r="T41" s="10">
        <v>0</v>
      </c>
      <c r="U41" s="10">
        <v>0</v>
      </c>
      <c r="V41" s="10">
        <v>0</v>
      </c>
      <c r="W41" s="8">
        <f>SUM(Q41:V41)</f>
        <v>6</v>
      </c>
      <c r="X41" s="8">
        <f>W41/E41</f>
        <v>0.2</v>
      </c>
      <c r="Y41" s="11">
        <v>10383651</v>
      </c>
      <c r="Z41" s="11">
        <v>1193827</v>
      </c>
      <c r="AA41" s="12">
        <v>2987197</v>
      </c>
      <c r="AB41" s="12">
        <v>2477715</v>
      </c>
      <c r="AC41" s="12">
        <v>155006</v>
      </c>
      <c r="AD41" s="12">
        <v>349080</v>
      </c>
      <c r="AE41" s="12">
        <v>5396</v>
      </c>
      <c r="AF41" s="12">
        <v>452878</v>
      </c>
      <c r="AG41" s="12">
        <v>3316</v>
      </c>
      <c r="AH41" s="4"/>
      <c r="AI41" s="4"/>
      <c r="AJ41" s="4"/>
      <c r="AK41" s="4"/>
      <c r="AL41" s="4"/>
    </row>
    <row r="42" spans="1:38" ht="17.25">
      <c r="A42" s="7">
        <v>38443</v>
      </c>
      <c r="B42" s="8">
        <v>849</v>
      </c>
      <c r="C42" s="8">
        <v>1008</v>
      </c>
      <c r="D42" s="8">
        <v>710</v>
      </c>
      <c r="E42" s="8">
        <v>31</v>
      </c>
      <c r="F42" s="11">
        <v>18.899999999999999</v>
      </c>
      <c r="G42" s="8">
        <v>25.3</v>
      </c>
      <c r="H42" s="8">
        <v>13.8</v>
      </c>
      <c r="I42" s="9">
        <f>G42-H42</f>
        <v>11.5</v>
      </c>
      <c r="J42" s="8">
        <v>63</v>
      </c>
      <c r="K42" s="8">
        <v>59</v>
      </c>
      <c r="L42" s="8">
        <v>18</v>
      </c>
      <c r="M42" s="8">
        <v>9.8000000000000007</v>
      </c>
      <c r="N42" s="8">
        <v>304</v>
      </c>
      <c r="O42" s="8">
        <v>3.2</v>
      </c>
      <c r="P42" s="8">
        <v>11.1</v>
      </c>
      <c r="Q42" s="10">
        <v>9</v>
      </c>
      <c r="R42" s="10">
        <v>0</v>
      </c>
      <c r="S42" s="10">
        <v>0</v>
      </c>
      <c r="T42" s="10">
        <v>0</v>
      </c>
      <c r="U42" s="10">
        <v>4</v>
      </c>
      <c r="V42" s="10">
        <v>1</v>
      </c>
      <c r="W42" s="8">
        <f>SUM(Q42:V42)</f>
        <v>14</v>
      </c>
      <c r="X42" s="8">
        <f>W42/E42</f>
        <v>0.45161290322580644</v>
      </c>
      <c r="Y42" s="13">
        <f t="shared" ref="Y42:Z42" si="10">Y41+(Y44-Y41)/3</f>
        <v>10384547</v>
      </c>
      <c r="Z42" s="13">
        <f t="shared" si="10"/>
        <v>1199265</v>
      </c>
      <c r="AA42" s="12">
        <v>2990011</v>
      </c>
      <c r="AB42" s="12">
        <v>2481282</v>
      </c>
      <c r="AC42" s="12">
        <v>154285</v>
      </c>
      <c r="AD42" s="12">
        <v>348975</v>
      </c>
      <c r="AE42" s="12">
        <v>5469</v>
      </c>
      <c r="AF42" s="12">
        <v>454236</v>
      </c>
      <c r="AG42" s="12">
        <v>3628</v>
      </c>
      <c r="AH42" s="4"/>
      <c r="AI42" s="4"/>
      <c r="AJ42" s="4"/>
      <c r="AK42" s="4"/>
      <c r="AL42" s="4"/>
    </row>
    <row r="43" spans="1:38" ht="17.25">
      <c r="A43" s="7">
        <v>38351</v>
      </c>
      <c r="B43" s="8">
        <v>819</v>
      </c>
      <c r="C43" s="8">
        <v>1000</v>
      </c>
      <c r="D43" s="8">
        <v>732</v>
      </c>
      <c r="E43" s="8">
        <v>30</v>
      </c>
      <c r="F43" s="11">
        <v>23.1</v>
      </c>
      <c r="G43" s="8">
        <v>27.8</v>
      </c>
      <c r="H43" s="8">
        <v>19.7</v>
      </c>
      <c r="I43" s="9">
        <f>G43-H43</f>
        <v>8.1000000000000014</v>
      </c>
      <c r="J43" s="8">
        <v>98.1</v>
      </c>
      <c r="K43" s="8">
        <v>73</v>
      </c>
      <c r="L43" s="8">
        <v>32</v>
      </c>
      <c r="M43" s="8">
        <v>17.5</v>
      </c>
      <c r="N43" s="8">
        <v>184.9</v>
      </c>
      <c r="O43" s="8">
        <v>2.6</v>
      </c>
      <c r="P43" s="8">
        <v>8.3000000000000007</v>
      </c>
      <c r="Q43" s="10">
        <v>11</v>
      </c>
      <c r="R43" s="10">
        <v>0</v>
      </c>
      <c r="S43" s="10">
        <v>0</v>
      </c>
      <c r="T43" s="10">
        <v>0</v>
      </c>
      <c r="U43" s="10">
        <v>0</v>
      </c>
      <c r="V43" s="10">
        <v>7</v>
      </c>
      <c r="W43" s="8">
        <f>SUM(Q43:V43)</f>
        <v>18</v>
      </c>
      <c r="X43" s="8">
        <f>W43/E43</f>
        <v>0.6</v>
      </c>
      <c r="Y43" s="13">
        <f t="shared" ref="Y43:Z43" si="11">Y41+(Y44-Y41)*2/3</f>
        <v>10385443</v>
      </c>
      <c r="Z43" s="13">
        <f t="shared" si="11"/>
        <v>1204703</v>
      </c>
      <c r="AA43" s="12">
        <v>2994260</v>
      </c>
      <c r="AB43" s="12">
        <v>2485793</v>
      </c>
      <c r="AC43" s="12">
        <v>154162</v>
      </c>
      <c r="AD43" s="12">
        <v>348815</v>
      </c>
      <c r="AE43" s="12">
        <v>5490</v>
      </c>
      <c r="AF43" s="12">
        <v>455489</v>
      </c>
      <c r="AG43" s="12">
        <v>3576</v>
      </c>
      <c r="AH43" s="4"/>
      <c r="AI43" s="4"/>
      <c r="AJ43" s="4"/>
      <c r="AK43" s="4"/>
      <c r="AL43" s="4"/>
    </row>
    <row r="44" spans="1:38" ht="17.25">
      <c r="A44" s="7">
        <v>38412</v>
      </c>
      <c r="B44" s="8">
        <v>852</v>
      </c>
      <c r="C44" s="8">
        <v>1015</v>
      </c>
      <c r="D44" s="8">
        <v>756</v>
      </c>
      <c r="E44" s="8">
        <v>31</v>
      </c>
      <c r="F44" s="11">
        <v>26.1</v>
      </c>
      <c r="G44" s="8">
        <v>30.6</v>
      </c>
      <c r="H44" s="8">
        <v>22.9</v>
      </c>
      <c r="I44" s="9">
        <f>G44-H44</f>
        <v>7.7000000000000028</v>
      </c>
      <c r="J44" s="8">
        <v>207.9</v>
      </c>
      <c r="K44" s="8">
        <v>74</v>
      </c>
      <c r="L44" s="8">
        <v>27</v>
      </c>
      <c r="M44" s="8">
        <v>20.7</v>
      </c>
      <c r="N44" s="8">
        <v>172.7</v>
      </c>
      <c r="O44" s="8">
        <v>2.8</v>
      </c>
      <c r="P44" s="8">
        <v>10.8</v>
      </c>
      <c r="Q44" s="10">
        <v>12</v>
      </c>
      <c r="R44" s="10">
        <v>0</v>
      </c>
      <c r="S44" s="10">
        <v>0</v>
      </c>
      <c r="T44" s="10">
        <v>0</v>
      </c>
      <c r="U44" s="10">
        <v>0</v>
      </c>
      <c r="V44" s="10">
        <v>6</v>
      </c>
      <c r="W44" s="8">
        <f>SUM(Q44:V44)</f>
        <v>18</v>
      </c>
      <c r="X44" s="8">
        <f>W44/E44</f>
        <v>0.58064516129032262</v>
      </c>
      <c r="Y44" s="11">
        <v>10386339</v>
      </c>
      <c r="Z44" s="11">
        <v>1210141</v>
      </c>
      <c r="AA44" s="12">
        <v>2999673</v>
      </c>
      <c r="AB44" s="12">
        <v>2491874</v>
      </c>
      <c r="AC44" s="12">
        <v>153817</v>
      </c>
      <c r="AD44" s="12">
        <v>348485</v>
      </c>
      <c r="AE44" s="12">
        <v>5497</v>
      </c>
      <c r="AF44" s="12">
        <v>456853</v>
      </c>
      <c r="AG44" s="12">
        <v>3752</v>
      </c>
      <c r="AH44" s="4"/>
      <c r="AI44" s="4"/>
      <c r="AJ44" s="4"/>
      <c r="AK44" s="4"/>
      <c r="AL44" s="4"/>
    </row>
    <row r="45" spans="1:38" ht="17.25">
      <c r="A45" s="7">
        <v>38219</v>
      </c>
      <c r="B45" s="8">
        <v>895</v>
      </c>
      <c r="C45" s="8">
        <v>1052</v>
      </c>
      <c r="D45" s="8">
        <v>731</v>
      </c>
      <c r="E45" s="8">
        <v>31</v>
      </c>
      <c r="F45" s="11">
        <v>25.2</v>
      </c>
      <c r="G45" s="8">
        <v>29</v>
      </c>
      <c r="H45" s="8">
        <v>22.1</v>
      </c>
      <c r="I45" s="9">
        <f>G45-H45</f>
        <v>6.8999999999999986</v>
      </c>
      <c r="J45" s="8">
        <v>172.8</v>
      </c>
      <c r="K45" s="8">
        <v>77</v>
      </c>
      <c r="L45" s="8">
        <v>32</v>
      </c>
      <c r="M45" s="8">
        <v>20.399999999999999</v>
      </c>
      <c r="N45" s="8">
        <v>150.69999999999999</v>
      </c>
      <c r="O45" s="8">
        <v>2.4</v>
      </c>
      <c r="P45" s="8">
        <v>9.3000000000000007</v>
      </c>
      <c r="Q45" s="10">
        <v>16</v>
      </c>
      <c r="R45" s="10">
        <v>0</v>
      </c>
      <c r="S45" s="10">
        <v>0</v>
      </c>
      <c r="T45" s="10">
        <v>0</v>
      </c>
      <c r="U45" s="10">
        <v>0</v>
      </c>
      <c r="V45" s="10">
        <v>5</v>
      </c>
      <c r="W45" s="8">
        <f>SUM(Q45:V45)</f>
        <v>21</v>
      </c>
      <c r="X45" s="8">
        <f>W45/E45</f>
        <v>0.67741935483870963</v>
      </c>
      <c r="Y45" s="13">
        <f t="shared" ref="Y45:Z45" si="12">Y44+(Y47-Y44)/3</f>
        <v>10380757</v>
      </c>
      <c r="Z45" s="13">
        <f t="shared" si="12"/>
        <v>1213966</v>
      </c>
      <c r="AA45" s="12">
        <v>3003300</v>
      </c>
      <c r="AB45" s="12">
        <v>2496651</v>
      </c>
      <c r="AC45" s="12">
        <v>153106</v>
      </c>
      <c r="AD45" s="12">
        <v>347996</v>
      </c>
      <c r="AE45" s="12">
        <v>5547</v>
      </c>
      <c r="AF45" s="12">
        <v>457875</v>
      </c>
      <c r="AG45" s="12">
        <v>3544</v>
      </c>
      <c r="AH45" s="4"/>
      <c r="AI45" s="4"/>
      <c r="AJ45" s="4"/>
      <c r="AK45" s="4"/>
      <c r="AL45" s="4"/>
    </row>
    <row r="46" spans="1:38" ht="17.25">
      <c r="A46" s="7">
        <v>37868</v>
      </c>
      <c r="B46" s="8">
        <v>819</v>
      </c>
      <c r="C46" s="8">
        <v>1047</v>
      </c>
      <c r="D46" s="8">
        <v>706</v>
      </c>
      <c r="E46" s="8">
        <v>30</v>
      </c>
      <c r="F46" s="11">
        <v>22.1</v>
      </c>
      <c r="G46" s="8">
        <v>27</v>
      </c>
      <c r="H46" s="8">
        <v>18</v>
      </c>
      <c r="I46" s="9">
        <f>G46-H46</f>
        <v>9</v>
      </c>
      <c r="J46" s="8">
        <v>88.1</v>
      </c>
      <c r="K46" s="8">
        <v>69</v>
      </c>
      <c r="L46" s="8">
        <v>22</v>
      </c>
      <c r="M46" s="8">
        <v>15.3</v>
      </c>
      <c r="N46" s="8">
        <v>214.3</v>
      </c>
      <c r="O46" s="8">
        <v>2.1</v>
      </c>
      <c r="P46" s="8">
        <v>7.1</v>
      </c>
      <c r="Q46" s="10">
        <v>7</v>
      </c>
      <c r="R46" s="10">
        <v>0</v>
      </c>
      <c r="S46" s="10">
        <v>0</v>
      </c>
      <c r="T46" s="10">
        <v>0</v>
      </c>
      <c r="U46" s="10">
        <v>0</v>
      </c>
      <c r="V46" s="10">
        <v>1</v>
      </c>
      <c r="W46" s="8">
        <f>SUM(Q46:V46)</f>
        <v>8</v>
      </c>
      <c r="X46" s="8">
        <f>W46/E46</f>
        <v>0.26666666666666666</v>
      </c>
      <c r="Y46" s="13">
        <f t="shared" ref="Y46:Z46" si="13">Y44+(Y47-Y44)*2/3</f>
        <v>10375175</v>
      </c>
      <c r="Z46" s="13">
        <f t="shared" si="13"/>
        <v>1217791</v>
      </c>
      <c r="AA46" s="12">
        <v>3006781</v>
      </c>
      <c r="AB46" s="12">
        <v>2501071</v>
      </c>
      <c r="AC46" s="12">
        <v>152463</v>
      </c>
      <c r="AD46" s="12">
        <v>347646</v>
      </c>
      <c r="AE46" s="12">
        <v>5601</v>
      </c>
      <c r="AF46" s="12">
        <v>459193</v>
      </c>
      <c r="AG46" s="12">
        <v>3482</v>
      </c>
      <c r="AH46" s="4"/>
      <c r="AI46" s="4"/>
      <c r="AJ46" s="4"/>
      <c r="AK46" s="4"/>
      <c r="AL46" s="4"/>
    </row>
    <row r="47" spans="1:38" ht="17.25">
      <c r="A47" s="7">
        <v>38115</v>
      </c>
      <c r="B47" s="8">
        <v>835</v>
      </c>
      <c r="C47" s="8">
        <v>1036</v>
      </c>
      <c r="D47" s="8">
        <v>758</v>
      </c>
      <c r="E47" s="8">
        <v>31</v>
      </c>
      <c r="F47" s="11">
        <v>15.6</v>
      </c>
      <c r="G47" s="8">
        <v>21.4</v>
      </c>
      <c r="H47" s="8">
        <v>10.7</v>
      </c>
      <c r="I47" s="9">
        <f>G47-H47</f>
        <v>10.7</v>
      </c>
      <c r="J47" s="8">
        <v>52.2</v>
      </c>
      <c r="K47" s="8">
        <v>63</v>
      </c>
      <c r="L47" s="8">
        <v>15</v>
      </c>
      <c r="M47" s="8">
        <v>7.8</v>
      </c>
      <c r="N47" s="8">
        <v>239.8</v>
      </c>
      <c r="O47" s="8">
        <v>2.4</v>
      </c>
      <c r="P47" s="8">
        <v>9</v>
      </c>
      <c r="Q47" s="10">
        <v>6</v>
      </c>
      <c r="R47" s="10">
        <v>1</v>
      </c>
      <c r="S47" s="10">
        <v>0</v>
      </c>
      <c r="T47" s="10">
        <v>0</v>
      </c>
      <c r="U47" s="10">
        <v>0</v>
      </c>
      <c r="V47" s="10">
        <v>1</v>
      </c>
      <c r="W47" s="8">
        <f>SUM(Q47:V47)</f>
        <v>8</v>
      </c>
      <c r="X47" s="8">
        <f>W47/E47</f>
        <v>0.25806451612903225</v>
      </c>
      <c r="Y47" s="11">
        <v>10369593</v>
      </c>
      <c r="Z47" s="11">
        <v>1221616</v>
      </c>
      <c r="AA47" s="12">
        <v>3008363</v>
      </c>
      <c r="AB47" s="12">
        <v>2504057</v>
      </c>
      <c r="AC47" s="12">
        <v>151627</v>
      </c>
      <c r="AD47" s="12">
        <v>347031</v>
      </c>
      <c r="AE47" s="12">
        <v>5648</v>
      </c>
      <c r="AF47" s="12">
        <v>460176</v>
      </c>
      <c r="AG47" s="12">
        <v>3698</v>
      </c>
      <c r="AH47" s="4"/>
      <c r="AI47" s="4"/>
      <c r="AJ47" s="4"/>
      <c r="AK47" s="4"/>
      <c r="AL47" s="4"/>
    </row>
    <row r="48" spans="1:38" ht="17.25">
      <c r="A48" s="7">
        <v>38194</v>
      </c>
      <c r="B48" s="8">
        <v>804</v>
      </c>
      <c r="C48" s="8">
        <v>1048</v>
      </c>
      <c r="D48" s="8">
        <v>722</v>
      </c>
      <c r="E48" s="8">
        <v>30</v>
      </c>
      <c r="F48" s="11">
        <v>9</v>
      </c>
      <c r="G48" s="8">
        <v>13.8</v>
      </c>
      <c r="H48" s="8">
        <v>4.9000000000000004</v>
      </c>
      <c r="I48" s="9">
        <f>G48-H48</f>
        <v>8.9</v>
      </c>
      <c r="J48" s="8">
        <v>41.5</v>
      </c>
      <c r="K48" s="8">
        <v>61</v>
      </c>
      <c r="L48" s="8">
        <v>18</v>
      </c>
      <c r="M48" s="8">
        <v>1.1000000000000001</v>
      </c>
      <c r="N48" s="8">
        <v>194.1</v>
      </c>
      <c r="O48" s="8">
        <v>2.5</v>
      </c>
      <c r="P48" s="8">
        <v>8.6999999999999993</v>
      </c>
      <c r="Q48" s="10">
        <v>9</v>
      </c>
      <c r="R48" s="10">
        <v>2</v>
      </c>
      <c r="S48" s="10">
        <v>1</v>
      </c>
      <c r="T48" s="10">
        <v>1</v>
      </c>
      <c r="U48" s="10">
        <v>1</v>
      </c>
      <c r="V48" s="10">
        <v>0</v>
      </c>
      <c r="W48" s="8">
        <f>SUM(Q48:V48)</f>
        <v>14</v>
      </c>
      <c r="X48" s="8">
        <f>W48/E48</f>
        <v>0.46666666666666667</v>
      </c>
      <c r="Y48" s="13">
        <f t="shared" ref="Y48:Z48" si="14">Y47+(Y50-Y47)/3</f>
        <v>10369417.666666666</v>
      </c>
      <c r="Z48" s="13">
        <f t="shared" si="14"/>
        <v>1227554.3333333333</v>
      </c>
      <c r="AA48" s="12">
        <v>3012795</v>
      </c>
      <c r="AB48" s="12">
        <v>2508847</v>
      </c>
      <c r="AC48" s="12">
        <v>150964</v>
      </c>
      <c r="AD48" s="12">
        <v>347293</v>
      </c>
      <c r="AE48" s="12">
        <v>5691</v>
      </c>
      <c r="AF48" s="12">
        <v>460225</v>
      </c>
      <c r="AG48" s="12">
        <v>3656</v>
      </c>
      <c r="AH48" s="4"/>
      <c r="AI48" s="4"/>
      <c r="AJ48" s="4"/>
      <c r="AK48" s="4"/>
      <c r="AL48" s="4"/>
    </row>
    <row r="49" spans="1:38" ht="17.25">
      <c r="A49" s="7">
        <v>38416</v>
      </c>
      <c r="B49" s="8">
        <v>847</v>
      </c>
      <c r="C49" s="8">
        <v>1061</v>
      </c>
      <c r="D49" s="8">
        <v>842</v>
      </c>
      <c r="E49" s="8">
        <v>31</v>
      </c>
      <c r="F49" s="11">
        <v>-2.9</v>
      </c>
      <c r="G49" s="8">
        <v>1.5</v>
      </c>
      <c r="H49" s="8">
        <v>-6.7</v>
      </c>
      <c r="I49" s="9">
        <f>G49-H49</f>
        <v>8.1999999999999993</v>
      </c>
      <c r="J49" s="8">
        <v>17.899999999999999</v>
      </c>
      <c r="K49" s="8">
        <v>56</v>
      </c>
      <c r="L49" s="8">
        <v>21</v>
      </c>
      <c r="M49" s="8">
        <v>-10.9</v>
      </c>
      <c r="N49" s="8">
        <v>195.6</v>
      </c>
      <c r="O49" s="8">
        <v>2.8</v>
      </c>
      <c r="P49" s="8">
        <v>11.1</v>
      </c>
      <c r="Q49" s="10">
        <v>10</v>
      </c>
      <c r="R49" s="10">
        <v>4</v>
      </c>
      <c r="S49" s="10">
        <v>1</v>
      </c>
      <c r="T49" s="10">
        <v>12</v>
      </c>
      <c r="U49" s="10">
        <v>1</v>
      </c>
      <c r="V49" s="10">
        <v>0</v>
      </c>
      <c r="W49" s="8">
        <f>SUM(Q49:V49)</f>
        <v>28</v>
      </c>
      <c r="X49" s="8">
        <f>W49/E49</f>
        <v>0.90322580645161288</v>
      </c>
      <c r="Y49" s="13">
        <f t="shared" ref="Y49:Z49" si="15">Y47+(Y50-Y47)*2/3</f>
        <v>10369242.333333334</v>
      </c>
      <c r="Z49" s="13">
        <f t="shared" si="15"/>
        <v>1233492.6666666667</v>
      </c>
      <c r="AA49" s="12">
        <v>3013541</v>
      </c>
      <c r="AB49" s="12">
        <v>2510742</v>
      </c>
      <c r="AC49" s="12">
        <v>149991</v>
      </c>
      <c r="AD49" s="12">
        <v>346980</v>
      </c>
      <c r="AE49" s="12">
        <v>5828</v>
      </c>
      <c r="AF49" s="12">
        <v>456646</v>
      </c>
      <c r="AG49" s="12">
        <v>3552</v>
      </c>
      <c r="AH49" s="4"/>
      <c r="AI49" s="4"/>
      <c r="AJ49" s="4"/>
      <c r="AK49" s="4"/>
      <c r="AL49" s="4"/>
    </row>
    <row r="50" spans="1:38" ht="17.25">
      <c r="A50" s="7">
        <v>38469</v>
      </c>
      <c r="B50" s="8">
        <v>797</v>
      </c>
      <c r="C50" s="8">
        <v>1044</v>
      </c>
      <c r="D50" s="8">
        <v>804</v>
      </c>
      <c r="E50" s="8">
        <v>31</v>
      </c>
      <c r="F50" s="11">
        <v>-0.9</v>
      </c>
      <c r="G50" s="8">
        <v>3.6</v>
      </c>
      <c r="H50" s="8">
        <v>-4.8</v>
      </c>
      <c r="I50" s="9">
        <f>G50-H50</f>
        <v>8.4</v>
      </c>
      <c r="J50" s="8">
        <v>11.3</v>
      </c>
      <c r="K50" s="8">
        <v>56</v>
      </c>
      <c r="L50" s="8">
        <v>22</v>
      </c>
      <c r="M50" s="8">
        <v>-9</v>
      </c>
      <c r="N50" s="8">
        <v>193.3</v>
      </c>
      <c r="O50" s="8">
        <v>2.6</v>
      </c>
      <c r="P50" s="8">
        <v>7.7</v>
      </c>
      <c r="Q50" s="10">
        <v>7</v>
      </c>
      <c r="R50" s="10">
        <v>4</v>
      </c>
      <c r="S50" s="10">
        <v>1</v>
      </c>
      <c r="T50" s="10">
        <v>2</v>
      </c>
      <c r="U50" s="10">
        <v>1</v>
      </c>
      <c r="V50" s="10">
        <v>0</v>
      </c>
      <c r="W50" s="8">
        <f>SUM(Q50:V50)</f>
        <v>15</v>
      </c>
      <c r="X50" s="8">
        <f>W50/E50</f>
        <v>0.4838709677419355</v>
      </c>
      <c r="Y50" s="11">
        <v>10369067</v>
      </c>
      <c r="Z50" s="11">
        <v>1239431</v>
      </c>
      <c r="AA50" s="12">
        <v>3021688</v>
      </c>
      <c r="AB50" s="12">
        <v>2518714</v>
      </c>
      <c r="AC50" s="12">
        <v>149504</v>
      </c>
      <c r="AD50" s="12">
        <v>347568</v>
      </c>
      <c r="AE50" s="12">
        <v>5902</v>
      </c>
      <c r="AF50" s="12">
        <v>454956</v>
      </c>
      <c r="AG50" s="12">
        <v>2967</v>
      </c>
      <c r="AH50" s="4"/>
      <c r="AI50" s="4"/>
      <c r="AJ50" s="4"/>
      <c r="AK50" s="4"/>
      <c r="AL50" s="4"/>
    </row>
    <row r="51" spans="1:38" ht="17.25">
      <c r="A51" s="7">
        <v>38154</v>
      </c>
      <c r="B51" s="8">
        <v>775</v>
      </c>
      <c r="C51" s="8">
        <v>1086</v>
      </c>
      <c r="D51" s="8">
        <v>780</v>
      </c>
      <c r="E51" s="8">
        <v>28</v>
      </c>
      <c r="F51" s="11">
        <v>1</v>
      </c>
      <c r="G51" s="8">
        <v>6</v>
      </c>
      <c r="H51" s="8">
        <v>-2.9</v>
      </c>
      <c r="I51" s="9">
        <f>G51-H51</f>
        <v>8.9</v>
      </c>
      <c r="J51" s="8">
        <v>22.7</v>
      </c>
      <c r="K51" s="8">
        <v>59</v>
      </c>
      <c r="L51" s="8">
        <v>17</v>
      </c>
      <c r="M51" s="8">
        <v>-6.8</v>
      </c>
      <c r="N51" s="8">
        <v>180</v>
      </c>
      <c r="O51" s="8">
        <v>2.9</v>
      </c>
      <c r="P51" s="8">
        <v>8.5</v>
      </c>
      <c r="Q51" s="10">
        <v>7</v>
      </c>
      <c r="R51" s="10">
        <v>6</v>
      </c>
      <c r="S51" s="10">
        <v>1</v>
      </c>
      <c r="T51" s="10">
        <v>2</v>
      </c>
      <c r="U51" s="10">
        <v>4</v>
      </c>
      <c r="V51" s="10">
        <v>0</v>
      </c>
      <c r="W51" s="8">
        <f>SUM(Q51:V51)</f>
        <v>20</v>
      </c>
      <c r="X51" s="8">
        <f>W51/E51</f>
        <v>0.7142857142857143</v>
      </c>
      <c r="Y51" s="13">
        <f t="shared" ref="Y51:Z51" si="16">Y50+(Y53-Y50)/3</f>
        <v>10362542</v>
      </c>
      <c r="Z51" s="13">
        <f t="shared" si="16"/>
        <v>1242774.3333333333</v>
      </c>
      <c r="AA51" s="12">
        <v>3023786</v>
      </c>
      <c r="AB51" s="12">
        <v>2521198</v>
      </c>
      <c r="AC51" s="12">
        <v>149089</v>
      </c>
      <c r="AD51" s="12">
        <v>347514</v>
      </c>
      <c r="AE51" s="12">
        <v>5985</v>
      </c>
      <c r="AF51" s="12">
        <v>454345</v>
      </c>
      <c r="AG51" s="12">
        <v>2682</v>
      </c>
      <c r="AH51" s="4"/>
      <c r="AI51" s="4"/>
      <c r="AJ51" s="4"/>
      <c r="AK51" s="4"/>
      <c r="AL51" s="4"/>
    </row>
    <row r="52" spans="1:38" ht="17.25">
      <c r="A52" s="7">
        <v>37967</v>
      </c>
      <c r="B52" s="8">
        <v>846</v>
      </c>
      <c r="C52" s="8">
        <v>1079</v>
      </c>
      <c r="D52" s="8">
        <v>802</v>
      </c>
      <c r="E52" s="8">
        <v>31</v>
      </c>
      <c r="F52" s="11">
        <v>6.3</v>
      </c>
      <c r="G52" s="8">
        <v>12.4</v>
      </c>
      <c r="H52" s="8">
        <v>1</v>
      </c>
      <c r="I52" s="9">
        <f>G52-H52</f>
        <v>11.4</v>
      </c>
      <c r="J52" s="8">
        <v>9.6</v>
      </c>
      <c r="K52" s="8">
        <v>45</v>
      </c>
      <c r="L52" s="8">
        <v>9</v>
      </c>
      <c r="M52" s="8">
        <v>-6</v>
      </c>
      <c r="N52" s="8">
        <v>270.8</v>
      </c>
      <c r="O52" s="8">
        <v>3.1</v>
      </c>
      <c r="P52" s="8">
        <v>9.1</v>
      </c>
      <c r="Q52" s="10">
        <v>4</v>
      </c>
      <c r="R52" s="10">
        <v>3</v>
      </c>
      <c r="S52" s="10">
        <v>0</v>
      </c>
      <c r="T52" s="10">
        <v>2</v>
      </c>
      <c r="U52" s="10">
        <v>8</v>
      </c>
      <c r="V52" s="10">
        <v>0</v>
      </c>
      <c r="W52" s="8">
        <f>SUM(Q52:V52)</f>
        <v>17</v>
      </c>
      <c r="X52" s="8">
        <f>W52/E52</f>
        <v>0.54838709677419351</v>
      </c>
      <c r="Y52" s="13">
        <f t="shared" ref="Y52:Z52" si="17">Y50+(Y53-Y50)*2/3</f>
        <v>10356017</v>
      </c>
      <c r="Z52" s="13">
        <f t="shared" si="17"/>
        <v>1246117.6666666667</v>
      </c>
      <c r="AA52" s="12">
        <v>3024391</v>
      </c>
      <c r="AB52" s="12">
        <v>2522972</v>
      </c>
      <c r="AC52" s="12">
        <v>148291</v>
      </c>
      <c r="AD52" s="12">
        <v>347068</v>
      </c>
      <c r="AE52" s="12">
        <v>6060</v>
      </c>
      <c r="AF52" s="12">
        <v>454277</v>
      </c>
      <c r="AG52" s="12">
        <v>3384</v>
      </c>
      <c r="AH52" s="4"/>
      <c r="AI52" s="4"/>
      <c r="AJ52" s="4"/>
      <c r="AK52" s="4"/>
      <c r="AL52" s="4"/>
    </row>
    <row r="53" spans="1:38" ht="17.25">
      <c r="A53" s="7">
        <v>37759</v>
      </c>
      <c r="B53" s="8">
        <v>822</v>
      </c>
      <c r="C53" s="8">
        <v>950</v>
      </c>
      <c r="D53" s="8">
        <v>692</v>
      </c>
      <c r="E53" s="8">
        <v>30</v>
      </c>
      <c r="F53" s="11">
        <v>13.3</v>
      </c>
      <c r="G53" s="8">
        <v>18.8</v>
      </c>
      <c r="H53" s="8">
        <v>8.4</v>
      </c>
      <c r="I53" s="9">
        <f>G53-H53</f>
        <v>10.4</v>
      </c>
      <c r="J53" s="8">
        <v>80.5</v>
      </c>
      <c r="K53" s="8">
        <v>55</v>
      </c>
      <c r="L53" s="8">
        <v>11</v>
      </c>
      <c r="M53" s="8">
        <v>2.9</v>
      </c>
      <c r="N53" s="8">
        <v>216</v>
      </c>
      <c r="O53" s="8">
        <v>3.1</v>
      </c>
      <c r="P53" s="8">
        <v>10.4</v>
      </c>
      <c r="Q53" s="10">
        <v>11</v>
      </c>
      <c r="R53" s="10">
        <v>0</v>
      </c>
      <c r="S53" s="10">
        <v>0</v>
      </c>
      <c r="T53" s="10">
        <v>0</v>
      </c>
      <c r="U53" s="10">
        <v>2</v>
      </c>
      <c r="V53" s="10">
        <v>2</v>
      </c>
      <c r="W53" s="8">
        <f>SUM(Q53:V53)</f>
        <v>15</v>
      </c>
      <c r="X53" s="8">
        <f>W53/E53</f>
        <v>0.5</v>
      </c>
      <c r="Y53" s="11">
        <v>10349492</v>
      </c>
      <c r="Z53" s="11">
        <v>1249461</v>
      </c>
      <c r="AA53" s="12">
        <v>3026957</v>
      </c>
      <c r="AB53" s="12">
        <v>2526122</v>
      </c>
      <c r="AC53" s="12">
        <v>147588</v>
      </c>
      <c r="AD53" s="12">
        <v>347044</v>
      </c>
      <c r="AE53" s="12">
        <v>6203</v>
      </c>
      <c r="AF53" s="12">
        <v>454604</v>
      </c>
      <c r="AG53" s="12">
        <v>3506</v>
      </c>
      <c r="AH53" s="4"/>
      <c r="AI53" s="4"/>
      <c r="AJ53" s="4"/>
      <c r="AK53" s="4"/>
      <c r="AL53" s="4"/>
    </row>
    <row r="54" spans="1:38" ht="17.25">
      <c r="A54" s="7">
        <v>37579</v>
      </c>
      <c r="B54" s="8">
        <v>812</v>
      </c>
      <c r="C54" s="8">
        <v>1106</v>
      </c>
      <c r="D54" s="8">
        <v>722</v>
      </c>
      <c r="E54" s="8">
        <v>31</v>
      </c>
      <c r="F54" s="11">
        <v>18.899999999999999</v>
      </c>
      <c r="G54" s="8">
        <v>24.9</v>
      </c>
      <c r="H54" s="8">
        <v>13.6</v>
      </c>
      <c r="I54" s="9">
        <f>G54-H54</f>
        <v>11.299999999999999</v>
      </c>
      <c r="J54" s="8">
        <v>28.9</v>
      </c>
      <c r="K54" s="8">
        <v>53</v>
      </c>
      <c r="L54" s="8">
        <v>12</v>
      </c>
      <c r="M54" s="8">
        <v>7.5</v>
      </c>
      <c r="N54" s="8">
        <v>290.39999999999998</v>
      </c>
      <c r="O54" s="8">
        <v>3</v>
      </c>
      <c r="P54" s="8">
        <v>11.1</v>
      </c>
      <c r="Q54" s="10">
        <v>6</v>
      </c>
      <c r="R54" s="10">
        <v>0</v>
      </c>
      <c r="S54" s="10">
        <v>0</v>
      </c>
      <c r="T54" s="10">
        <v>0</v>
      </c>
      <c r="U54" s="10">
        <v>0</v>
      </c>
      <c r="V54" s="10">
        <v>1</v>
      </c>
      <c r="W54" s="8">
        <f>SUM(Q54:V54)</f>
        <v>7</v>
      </c>
      <c r="X54" s="8">
        <f>W54/E54</f>
        <v>0.22580645161290322</v>
      </c>
      <c r="Y54" s="13">
        <f t="shared" ref="Y54:Z54" si="18">Y53+(Y56-Y53)/3</f>
        <v>10343610.333333334</v>
      </c>
      <c r="Z54" s="13">
        <f t="shared" si="18"/>
        <v>1252622</v>
      </c>
      <c r="AA54" s="12">
        <v>3030052</v>
      </c>
      <c r="AB54" s="12">
        <v>2529673</v>
      </c>
      <c r="AC54" s="12">
        <v>146961</v>
      </c>
      <c r="AD54" s="12">
        <v>347177</v>
      </c>
      <c r="AE54" s="12">
        <v>6241</v>
      </c>
      <c r="AF54" s="12">
        <v>454960</v>
      </c>
      <c r="AG54" s="12">
        <v>3669</v>
      </c>
      <c r="AH54" s="4"/>
      <c r="AI54" s="4"/>
      <c r="AJ54" s="4"/>
      <c r="AK54" s="4"/>
      <c r="AL54" s="4"/>
    </row>
    <row r="55" spans="1:38" ht="17.25">
      <c r="A55" s="7">
        <v>37346</v>
      </c>
      <c r="B55" s="8">
        <v>780</v>
      </c>
      <c r="C55" s="8">
        <v>964</v>
      </c>
      <c r="D55" s="8">
        <v>680</v>
      </c>
      <c r="E55" s="8">
        <v>30</v>
      </c>
      <c r="F55" s="11">
        <v>23.6</v>
      </c>
      <c r="G55" s="8">
        <v>29.5</v>
      </c>
      <c r="H55" s="8">
        <v>18.899999999999999</v>
      </c>
      <c r="I55" s="9">
        <f>G55-H55</f>
        <v>10.600000000000001</v>
      </c>
      <c r="J55" s="8">
        <v>99</v>
      </c>
      <c r="K55" s="8">
        <v>60</v>
      </c>
      <c r="L55" s="8">
        <v>13</v>
      </c>
      <c r="M55" s="8">
        <v>14.4</v>
      </c>
      <c r="N55" s="8">
        <v>258.10000000000002</v>
      </c>
      <c r="O55" s="8">
        <v>2.5</v>
      </c>
      <c r="P55" s="8">
        <v>7.8</v>
      </c>
      <c r="Q55" s="10">
        <v>11</v>
      </c>
      <c r="R55" s="10">
        <v>0</v>
      </c>
      <c r="S55" s="10">
        <v>0</v>
      </c>
      <c r="T55" s="10">
        <v>0</v>
      </c>
      <c r="U55" s="10">
        <v>0</v>
      </c>
      <c r="V55" s="10">
        <v>4</v>
      </c>
      <c r="W55" s="8">
        <f>SUM(Q55:V55)</f>
        <v>15</v>
      </c>
      <c r="X55" s="8">
        <f>W55/E55</f>
        <v>0.5</v>
      </c>
      <c r="Y55" s="13">
        <f t="shared" ref="Y55:Z55" si="19">Y53+(Y56-Y53)*2/3</f>
        <v>10337728.666666666</v>
      </c>
      <c r="Z55" s="13">
        <f t="shared" si="19"/>
        <v>1255783</v>
      </c>
      <c r="AA55" s="12">
        <v>3031607</v>
      </c>
      <c r="AB55" s="12">
        <v>2532002</v>
      </c>
      <c r="AC55" s="12">
        <v>146319</v>
      </c>
      <c r="AD55" s="12">
        <v>346993</v>
      </c>
      <c r="AE55" s="12">
        <v>6293</v>
      </c>
      <c r="AF55" s="12">
        <v>454760</v>
      </c>
      <c r="AG55" s="12">
        <v>3390</v>
      </c>
      <c r="AH55" s="4"/>
      <c r="AI55" s="4"/>
      <c r="AJ55" s="4"/>
      <c r="AK55" s="4"/>
      <c r="AL55" s="4"/>
    </row>
    <row r="56" spans="1:38" ht="17.25">
      <c r="A56" s="7">
        <v>37075</v>
      </c>
      <c r="B56" s="8">
        <v>843</v>
      </c>
      <c r="C56" s="8">
        <v>957</v>
      </c>
      <c r="D56" s="8">
        <v>834</v>
      </c>
      <c r="E56" s="8">
        <v>31</v>
      </c>
      <c r="F56" s="11">
        <v>25.8</v>
      </c>
      <c r="G56" s="8">
        <v>30</v>
      </c>
      <c r="H56" s="8">
        <v>22.6</v>
      </c>
      <c r="I56" s="9">
        <f>G56-H56</f>
        <v>7.3999999999999986</v>
      </c>
      <c r="J56" s="8">
        <v>226</v>
      </c>
      <c r="K56" s="8">
        <v>71</v>
      </c>
      <c r="L56" s="8">
        <v>28</v>
      </c>
      <c r="M56" s="8">
        <v>19.600000000000001</v>
      </c>
      <c r="N56" s="8">
        <v>176.1</v>
      </c>
      <c r="O56" s="8">
        <v>2.8</v>
      </c>
      <c r="P56" s="8">
        <v>8</v>
      </c>
      <c r="Q56" s="10">
        <v>14</v>
      </c>
      <c r="R56" s="10">
        <v>0</v>
      </c>
      <c r="S56" s="10">
        <v>0</v>
      </c>
      <c r="T56" s="10">
        <v>0</v>
      </c>
      <c r="U56" s="10">
        <v>0</v>
      </c>
      <c r="V56" s="10">
        <v>2</v>
      </c>
      <c r="W56" s="8">
        <f>SUM(Q56:V56)</f>
        <v>16</v>
      </c>
      <c r="X56" s="8">
        <f>W56/E56</f>
        <v>0.5161290322580645</v>
      </c>
      <c r="Y56" s="11">
        <v>10331847</v>
      </c>
      <c r="Z56" s="11">
        <v>1258944</v>
      </c>
      <c r="AA56" s="12">
        <v>3035979</v>
      </c>
      <c r="AB56" s="12">
        <v>2536693</v>
      </c>
      <c r="AC56" s="12">
        <v>145674</v>
      </c>
      <c r="AD56" s="12">
        <v>347299</v>
      </c>
      <c r="AE56" s="12">
        <v>6313</v>
      </c>
      <c r="AF56" s="12">
        <v>455408</v>
      </c>
      <c r="AG56" s="12">
        <v>3647</v>
      </c>
      <c r="AH56" s="4"/>
      <c r="AI56" s="4"/>
      <c r="AJ56" s="4"/>
      <c r="AK56" s="4"/>
      <c r="AL56" s="4"/>
    </row>
    <row r="57" spans="1:38" ht="17.25">
      <c r="A57" s="7">
        <v>36816</v>
      </c>
      <c r="B57" s="8">
        <v>902</v>
      </c>
      <c r="C57" s="8">
        <v>1181</v>
      </c>
      <c r="D57" s="8">
        <v>771</v>
      </c>
      <c r="E57" s="8">
        <v>31</v>
      </c>
      <c r="F57" s="11">
        <v>26.3</v>
      </c>
      <c r="G57" s="8">
        <v>30.8</v>
      </c>
      <c r="H57" s="8">
        <v>22.8</v>
      </c>
      <c r="I57" s="9">
        <f>G57-H57</f>
        <v>8</v>
      </c>
      <c r="J57" s="8">
        <v>72.900000000000006</v>
      </c>
      <c r="K57" s="8">
        <v>70</v>
      </c>
      <c r="L57" s="8">
        <v>29</v>
      </c>
      <c r="M57" s="8">
        <v>19.899999999999999</v>
      </c>
      <c r="N57" s="8">
        <v>207</v>
      </c>
      <c r="O57" s="8">
        <v>2.4</v>
      </c>
      <c r="P57" s="8">
        <v>8.1</v>
      </c>
      <c r="Q57" s="10">
        <v>10</v>
      </c>
      <c r="R57" s="10">
        <v>0</v>
      </c>
      <c r="S57" s="10">
        <v>0</v>
      </c>
      <c r="T57" s="10">
        <v>0</v>
      </c>
      <c r="U57" s="10">
        <v>0</v>
      </c>
      <c r="V57" s="10">
        <v>6</v>
      </c>
      <c r="W57" s="8">
        <f>SUM(Q57:V57)</f>
        <v>16</v>
      </c>
      <c r="X57" s="8">
        <f>W57/E57</f>
        <v>0.5161290322580645</v>
      </c>
      <c r="Y57" s="13">
        <f t="shared" ref="Y57:Z57" si="20">Y56+(Y59-Y56)/3</f>
        <v>10320277.333333334</v>
      </c>
      <c r="Z57" s="13">
        <f t="shared" si="20"/>
        <v>1261817</v>
      </c>
      <c r="AA57" s="12">
        <v>3037031</v>
      </c>
      <c r="AB57" s="12">
        <v>2538475</v>
      </c>
      <c r="AC57" s="12">
        <v>144918</v>
      </c>
      <c r="AD57" s="12">
        <v>347273</v>
      </c>
      <c r="AE57" s="12">
        <v>6365</v>
      </c>
      <c r="AF57" s="12">
        <v>456160</v>
      </c>
      <c r="AG57" s="12">
        <v>3567</v>
      </c>
      <c r="AH57" s="4"/>
      <c r="AI57" s="4"/>
      <c r="AJ57" s="4"/>
      <c r="AK57" s="4"/>
      <c r="AL57" s="4"/>
    </row>
    <row r="58" spans="1:38" ht="17.25">
      <c r="A58" s="7">
        <v>36813</v>
      </c>
      <c r="B58" s="8">
        <v>862</v>
      </c>
      <c r="C58" s="8">
        <v>1199</v>
      </c>
      <c r="D58" s="8">
        <v>706</v>
      </c>
      <c r="E58" s="8">
        <v>30</v>
      </c>
      <c r="F58" s="11">
        <v>22.4</v>
      </c>
      <c r="G58" s="8">
        <v>28.1</v>
      </c>
      <c r="H58" s="8">
        <v>17.5</v>
      </c>
      <c r="I58" s="9">
        <f>G58-H58</f>
        <v>10.600000000000001</v>
      </c>
      <c r="J58" s="8">
        <v>26</v>
      </c>
      <c r="K58" s="8">
        <v>56</v>
      </c>
      <c r="L58" s="8">
        <v>15</v>
      </c>
      <c r="M58" s="8">
        <v>12.4</v>
      </c>
      <c r="N58" s="8">
        <v>262.10000000000002</v>
      </c>
      <c r="O58" s="8">
        <v>2.2999999999999998</v>
      </c>
      <c r="P58" s="8">
        <v>6.7</v>
      </c>
      <c r="Q58" s="10">
        <v>4</v>
      </c>
      <c r="R58" s="10">
        <v>0</v>
      </c>
      <c r="S58" s="10">
        <v>0</v>
      </c>
      <c r="T58" s="10">
        <v>0</v>
      </c>
      <c r="U58" s="10">
        <v>0</v>
      </c>
      <c r="V58" s="10">
        <v>2</v>
      </c>
      <c r="W58" s="8">
        <f>SUM(Q58:V58)</f>
        <v>6</v>
      </c>
      <c r="X58" s="8">
        <f>W58/E58</f>
        <v>0.2</v>
      </c>
      <c r="Y58" s="13">
        <f t="shared" ref="Y58:Z58" si="21">Y56+(Y59-Y56)*2/3</f>
        <v>10308707.666666666</v>
      </c>
      <c r="Z58" s="13">
        <f t="shared" si="21"/>
        <v>1264690</v>
      </c>
      <c r="AA58" s="12">
        <v>3043191</v>
      </c>
      <c r="AB58" s="12">
        <v>2544198</v>
      </c>
      <c r="AC58" s="12">
        <v>144271</v>
      </c>
      <c r="AD58" s="12">
        <v>348202</v>
      </c>
      <c r="AE58" s="12">
        <v>6520</v>
      </c>
      <c r="AF58" s="12">
        <v>456730</v>
      </c>
      <c r="AG58" s="12">
        <v>3711</v>
      </c>
      <c r="AH58" s="4"/>
      <c r="AI58" s="4"/>
      <c r="AJ58" s="4"/>
      <c r="AK58" s="4"/>
      <c r="AL58" s="4"/>
    </row>
    <row r="59" spans="1:38" ht="17.25">
      <c r="A59" s="7">
        <v>36876</v>
      </c>
      <c r="B59" s="8">
        <v>864</v>
      </c>
      <c r="C59" s="8">
        <v>1194</v>
      </c>
      <c r="D59" s="8">
        <v>734</v>
      </c>
      <c r="E59" s="8">
        <v>31</v>
      </c>
      <c r="F59" s="11">
        <v>15.5</v>
      </c>
      <c r="G59" s="8">
        <v>21.2</v>
      </c>
      <c r="H59" s="8">
        <v>10.8</v>
      </c>
      <c r="I59" s="9">
        <f>G59-H59</f>
        <v>10.399999999999999</v>
      </c>
      <c r="J59" s="8">
        <v>81.5</v>
      </c>
      <c r="K59" s="8">
        <v>61</v>
      </c>
      <c r="L59" s="8">
        <v>17</v>
      </c>
      <c r="M59" s="8">
        <v>7.1</v>
      </c>
      <c r="N59" s="8">
        <v>239.7</v>
      </c>
      <c r="O59" s="8">
        <v>2.2999999999999998</v>
      </c>
      <c r="P59" s="8">
        <v>8.6</v>
      </c>
      <c r="Q59" s="10">
        <v>7</v>
      </c>
      <c r="R59" s="10">
        <v>2</v>
      </c>
      <c r="S59" s="10">
        <v>0</v>
      </c>
      <c r="T59" s="10">
        <v>0</v>
      </c>
      <c r="U59" s="10">
        <v>0</v>
      </c>
      <c r="V59" s="10">
        <v>1</v>
      </c>
      <c r="W59" s="8">
        <f>SUM(Q59:V59)</f>
        <v>10</v>
      </c>
      <c r="X59" s="8">
        <f>W59/E59</f>
        <v>0.32258064516129031</v>
      </c>
      <c r="Y59" s="11">
        <v>10297138</v>
      </c>
      <c r="Z59" s="11">
        <v>1267563</v>
      </c>
      <c r="AA59" s="12">
        <v>3046176</v>
      </c>
      <c r="AB59" s="12">
        <v>2547751</v>
      </c>
      <c r="AC59" s="12">
        <v>143470</v>
      </c>
      <c r="AD59" s="12">
        <v>348347</v>
      </c>
      <c r="AE59" s="12">
        <v>6608</v>
      </c>
      <c r="AF59" s="12">
        <v>455835</v>
      </c>
      <c r="AG59" s="12">
        <v>3820</v>
      </c>
      <c r="AH59" s="4"/>
      <c r="AI59" s="4"/>
      <c r="AJ59" s="4"/>
      <c r="AK59" s="4"/>
      <c r="AL59" s="4"/>
    </row>
    <row r="60" spans="1:38" ht="17.25">
      <c r="A60" s="7">
        <v>36726</v>
      </c>
      <c r="B60" s="8">
        <v>840</v>
      </c>
      <c r="C60" s="8">
        <v>1155</v>
      </c>
      <c r="D60" s="8">
        <v>718</v>
      </c>
      <c r="E60" s="8">
        <v>30</v>
      </c>
      <c r="F60" s="11">
        <v>8.9</v>
      </c>
      <c r="G60" s="8">
        <v>12.7</v>
      </c>
      <c r="H60" s="8">
        <v>5.9</v>
      </c>
      <c r="I60" s="9">
        <f>G60-H60</f>
        <v>6.7999999999999989</v>
      </c>
      <c r="J60" s="8">
        <v>104.6</v>
      </c>
      <c r="K60" s="8">
        <v>74</v>
      </c>
      <c r="L60" s="8">
        <v>23</v>
      </c>
      <c r="M60" s="8">
        <v>4</v>
      </c>
      <c r="N60" s="8">
        <v>109</v>
      </c>
      <c r="O60" s="8">
        <v>2.7</v>
      </c>
      <c r="P60" s="8">
        <v>7.7</v>
      </c>
      <c r="Q60" s="10">
        <v>14</v>
      </c>
      <c r="R60" s="10">
        <v>1</v>
      </c>
      <c r="S60" s="10">
        <v>0</v>
      </c>
      <c r="T60" s="10">
        <v>2</v>
      </c>
      <c r="U60" s="10">
        <v>0</v>
      </c>
      <c r="V60" s="10">
        <v>0</v>
      </c>
      <c r="W60" s="8">
        <f>SUM(Q60:V60)</f>
        <v>17</v>
      </c>
      <c r="X60" s="8">
        <f>W60/E60</f>
        <v>0.56666666666666665</v>
      </c>
      <c r="Y60" s="13">
        <v>10292365.666666666</v>
      </c>
      <c r="Z60" s="13">
        <v>1271798</v>
      </c>
      <c r="AA60" s="12">
        <v>3052968</v>
      </c>
      <c r="AB60" s="12">
        <v>2554995</v>
      </c>
      <c r="AC60" s="12">
        <v>142822</v>
      </c>
      <c r="AD60" s="12">
        <v>348469</v>
      </c>
      <c r="AE60" s="12">
        <v>6682</v>
      </c>
      <c r="AF60" s="12">
        <v>454959</v>
      </c>
      <c r="AG60" s="12">
        <v>3794</v>
      </c>
      <c r="AH60" s="4"/>
      <c r="AI60" s="4"/>
      <c r="AJ60" s="4"/>
      <c r="AK60" s="4"/>
      <c r="AL60" s="4"/>
    </row>
    <row r="61" spans="1:38" ht="17.25">
      <c r="A61" s="7">
        <v>36762</v>
      </c>
      <c r="B61" s="8">
        <v>838</v>
      </c>
      <c r="C61" s="8">
        <v>1175</v>
      </c>
      <c r="D61" s="8">
        <v>740</v>
      </c>
      <c r="E61" s="8">
        <v>31</v>
      </c>
      <c r="F61" s="11">
        <v>1.6</v>
      </c>
      <c r="G61" s="8">
        <v>6</v>
      </c>
      <c r="H61" s="8">
        <v>-2.1</v>
      </c>
      <c r="I61" s="9">
        <f>G61-H61</f>
        <v>8.1</v>
      </c>
      <c r="J61" s="8">
        <v>29.1</v>
      </c>
      <c r="K61" s="8">
        <v>60</v>
      </c>
      <c r="L61" s="8">
        <v>19</v>
      </c>
      <c r="M61" s="8">
        <v>-5.9</v>
      </c>
      <c r="N61" s="8">
        <v>177.8</v>
      </c>
      <c r="O61" s="8">
        <v>2.2999999999999998</v>
      </c>
      <c r="P61" s="8">
        <v>8</v>
      </c>
      <c r="Q61" s="10">
        <v>9</v>
      </c>
      <c r="R61" s="10">
        <v>11</v>
      </c>
      <c r="S61" s="10">
        <v>0</v>
      </c>
      <c r="T61" s="10">
        <v>5</v>
      </c>
      <c r="U61" s="10">
        <v>0</v>
      </c>
      <c r="V61" s="10">
        <v>1</v>
      </c>
      <c r="W61" s="8">
        <f>SUM(Q61:V61)</f>
        <v>26</v>
      </c>
      <c r="X61" s="8">
        <f>W61/E61</f>
        <v>0.83870967741935487</v>
      </c>
      <c r="Y61" s="13">
        <v>10287593.333333334</v>
      </c>
      <c r="Z61" s="13">
        <v>1276033</v>
      </c>
      <c r="AA61" s="12">
        <v>3056588</v>
      </c>
      <c r="AB61" s="12">
        <v>2560154</v>
      </c>
      <c r="AC61" s="12">
        <v>141927</v>
      </c>
      <c r="AD61" s="12">
        <v>347765</v>
      </c>
      <c r="AE61" s="12">
        <v>6742</v>
      </c>
      <c r="AF61" s="12">
        <v>453409</v>
      </c>
      <c r="AG61" s="12">
        <v>3528</v>
      </c>
      <c r="AH61" s="4"/>
      <c r="AI61" s="4"/>
      <c r="AJ61" s="4"/>
      <c r="AK61" s="4"/>
      <c r="AL61" s="4"/>
    </row>
    <row r="62" spans="1:38" ht="17.25">
      <c r="B62" s="4"/>
      <c r="C62" s="4"/>
      <c r="D62" s="4"/>
      <c r="AH62" s="4"/>
      <c r="AI62" s="4"/>
      <c r="AJ62" s="4"/>
      <c r="AK62" s="4"/>
      <c r="AL62" s="4"/>
    </row>
    <row r="63" spans="1:38" ht="17.25">
      <c r="B63" s="4"/>
      <c r="C63" s="4"/>
      <c r="D63" s="4"/>
      <c r="AH63" s="4"/>
      <c r="AI63" s="4"/>
      <c r="AJ63" s="4"/>
      <c r="AK63" s="4"/>
      <c r="AL63" s="4"/>
    </row>
    <row r="64" spans="1:38" ht="17.25">
      <c r="B64" s="4"/>
      <c r="C64" s="4"/>
      <c r="D64" s="4"/>
      <c r="AH64" s="4"/>
      <c r="AI64" s="4"/>
      <c r="AJ64" s="4"/>
      <c r="AK64" s="4"/>
      <c r="AL64" s="4"/>
    </row>
    <row r="65" spans="2:38" ht="17.25">
      <c r="B65" s="4"/>
      <c r="C65" s="4"/>
      <c r="D65" s="4"/>
      <c r="AH65" s="4"/>
      <c r="AI65" s="4"/>
      <c r="AJ65" s="4"/>
      <c r="AK65" s="4"/>
      <c r="AL65" s="4"/>
    </row>
    <row r="66" spans="2:38" ht="17.25">
      <c r="B66" s="4"/>
      <c r="C66" s="4"/>
      <c r="D66" s="4"/>
      <c r="AH66" s="4"/>
      <c r="AI66" s="4"/>
      <c r="AJ66" s="4"/>
      <c r="AK66" s="4"/>
      <c r="AL66" s="4"/>
    </row>
    <row r="67" spans="2:38" ht="17.25">
      <c r="B67" s="4"/>
      <c r="C67" s="4"/>
      <c r="D67" s="4"/>
      <c r="AH67" s="4"/>
      <c r="AI67" s="4"/>
      <c r="AJ67" s="4"/>
      <c r="AK67" s="4"/>
      <c r="AL67" s="4"/>
    </row>
    <row r="68" spans="2:38" ht="17.25">
      <c r="B68" s="4"/>
      <c r="C68" s="4"/>
      <c r="D68" s="4"/>
      <c r="AH68" s="4"/>
      <c r="AI68" s="4"/>
      <c r="AJ68" s="4"/>
      <c r="AK68" s="4"/>
      <c r="AL68" s="4"/>
    </row>
    <row r="69" spans="2:38" ht="17.25">
      <c r="B69" s="4"/>
      <c r="C69" s="4"/>
      <c r="D69" s="4"/>
      <c r="AH69" s="4"/>
      <c r="AI69" s="4"/>
      <c r="AJ69" s="4"/>
      <c r="AK69" s="4"/>
      <c r="AL69" s="4"/>
    </row>
    <row r="70" spans="2:38" ht="17.25">
      <c r="B70" s="4"/>
      <c r="C70" s="4"/>
      <c r="D70" s="4"/>
      <c r="AH70" s="4"/>
      <c r="AI70" s="4"/>
      <c r="AJ70" s="4"/>
      <c r="AK70" s="4"/>
      <c r="AL70" s="4"/>
    </row>
    <row r="71" spans="2:38" ht="17.25">
      <c r="B71" s="4"/>
      <c r="C71" s="4"/>
      <c r="D71" s="4"/>
      <c r="AH71" s="4"/>
      <c r="AI71" s="4"/>
      <c r="AJ71" s="4"/>
      <c r="AK71" s="4"/>
      <c r="AL71" s="4"/>
    </row>
    <row r="72" spans="2:38" ht="17.25">
      <c r="B72" s="4"/>
      <c r="C72" s="4"/>
      <c r="D72" s="4"/>
      <c r="AH72" s="4"/>
      <c r="AI72" s="4"/>
      <c r="AJ72" s="4"/>
      <c r="AK72" s="4"/>
      <c r="AL72" s="4"/>
    </row>
    <row r="73" spans="2:38" ht="17.25">
      <c r="B73" s="4"/>
      <c r="C73" s="4"/>
      <c r="D73" s="4"/>
      <c r="AH73" s="4"/>
      <c r="AI73" s="4"/>
      <c r="AJ73" s="4"/>
      <c r="AK73" s="4"/>
      <c r="AL73" s="4"/>
    </row>
    <row r="74" spans="2:38" ht="17.25">
      <c r="B74" s="4"/>
      <c r="C74" s="4"/>
      <c r="D74" s="4"/>
      <c r="AH74" s="4"/>
      <c r="AI74" s="4"/>
      <c r="AJ74" s="4"/>
      <c r="AK74" s="4"/>
      <c r="AL74" s="4"/>
    </row>
    <row r="75" spans="2:38" ht="17.25">
      <c r="B75" s="4"/>
      <c r="C75" s="4"/>
      <c r="D75" s="4"/>
      <c r="AH75" s="4"/>
      <c r="AI75" s="4"/>
      <c r="AJ75" s="4"/>
      <c r="AK75" s="4"/>
      <c r="AL75" s="4"/>
    </row>
    <row r="76" spans="2:38" ht="17.25">
      <c r="B76" s="4"/>
      <c r="C76" s="4"/>
      <c r="D76" s="4"/>
      <c r="AH76" s="4"/>
      <c r="AI76" s="4"/>
      <c r="AJ76" s="4"/>
      <c r="AK76" s="4"/>
      <c r="AL76" s="4"/>
    </row>
    <row r="77" spans="2:38" ht="17.25">
      <c r="B77" s="4"/>
      <c r="C77" s="4"/>
      <c r="D77" s="4"/>
      <c r="AH77" s="4"/>
      <c r="AI77" s="4"/>
      <c r="AJ77" s="4"/>
      <c r="AK77" s="4"/>
      <c r="AL77" s="4"/>
    </row>
    <row r="78" spans="2:38" ht="17.25">
      <c r="B78" s="4"/>
      <c r="C78" s="4"/>
      <c r="D78" s="4"/>
      <c r="AH78" s="4"/>
      <c r="AI78" s="4"/>
      <c r="AJ78" s="4"/>
      <c r="AK78" s="4"/>
      <c r="AL78" s="4"/>
    </row>
    <row r="79" spans="2:38" ht="17.25">
      <c r="B79" s="4"/>
      <c r="C79" s="4"/>
      <c r="D79" s="4"/>
      <c r="AH79" s="4"/>
      <c r="AI79" s="4"/>
      <c r="AJ79" s="4"/>
      <c r="AK79" s="4"/>
      <c r="AL79" s="4"/>
    </row>
    <row r="80" spans="2:38" ht="17.25">
      <c r="B80" s="4"/>
      <c r="C80" s="4"/>
      <c r="D80" s="4"/>
      <c r="AH80" s="4"/>
      <c r="AI80" s="4"/>
      <c r="AJ80" s="4"/>
      <c r="AK80" s="4"/>
      <c r="AL80" s="4"/>
    </row>
    <row r="81" spans="2:38" ht="17.25">
      <c r="B81" s="4"/>
      <c r="C81" s="4"/>
      <c r="D81" s="4"/>
      <c r="AH81" s="4"/>
      <c r="AI81" s="4"/>
      <c r="AJ81" s="4"/>
      <c r="AK81" s="4"/>
      <c r="AL81" s="4"/>
    </row>
    <row r="82" spans="2:38" ht="17.25">
      <c r="B82" s="4"/>
      <c r="C82" s="4"/>
      <c r="D82" s="4"/>
      <c r="AH82" s="4"/>
      <c r="AI82" s="4"/>
      <c r="AJ82" s="4"/>
      <c r="AK82" s="4"/>
      <c r="AL82" s="4"/>
    </row>
    <row r="83" spans="2:38" ht="17.25">
      <c r="B83" s="4"/>
      <c r="C83" s="4"/>
      <c r="D83" s="4"/>
      <c r="AH83" s="4"/>
      <c r="AI83" s="4"/>
      <c r="AJ83" s="4"/>
      <c r="AK83" s="4"/>
      <c r="AL83" s="4"/>
    </row>
    <row r="84" spans="2:38" ht="17.25">
      <c r="B84" s="4"/>
      <c r="C84" s="4"/>
      <c r="D84" s="4"/>
      <c r="AH84" s="4"/>
      <c r="AI84" s="4"/>
      <c r="AJ84" s="4"/>
      <c r="AK84" s="4"/>
      <c r="AL84" s="4"/>
    </row>
    <row r="85" spans="2:38" ht="17.25">
      <c r="B85" s="4"/>
      <c r="C85" s="4"/>
      <c r="D85" s="4"/>
      <c r="AH85" s="4"/>
      <c r="AI85" s="4"/>
      <c r="AJ85" s="4"/>
      <c r="AK85" s="4"/>
      <c r="AL85" s="4"/>
    </row>
    <row r="86" spans="2:38" ht="17.25">
      <c r="B86" s="4"/>
      <c r="C86" s="4"/>
      <c r="D86" s="4"/>
      <c r="AH86" s="4"/>
      <c r="AI86" s="4"/>
      <c r="AJ86" s="4"/>
      <c r="AK86" s="4"/>
      <c r="AL86" s="4"/>
    </row>
    <row r="87" spans="2:38" ht="17.25">
      <c r="B87" s="4"/>
      <c r="C87" s="4"/>
      <c r="D87" s="4"/>
      <c r="AH87" s="4"/>
      <c r="AI87" s="4"/>
      <c r="AJ87" s="4"/>
      <c r="AK87" s="4"/>
      <c r="AL87" s="4"/>
    </row>
    <row r="88" spans="2:38" ht="17.25">
      <c r="B88" s="4"/>
      <c r="C88" s="4"/>
      <c r="D88" s="4"/>
      <c r="AH88" s="4"/>
      <c r="AI88" s="4"/>
      <c r="AJ88" s="4"/>
      <c r="AK88" s="4"/>
      <c r="AL88" s="4"/>
    </row>
    <row r="89" spans="2:38" ht="17.25">
      <c r="B89" s="4"/>
      <c r="C89" s="4"/>
      <c r="D89" s="4"/>
      <c r="AH89" s="4"/>
      <c r="AI89" s="4"/>
      <c r="AJ89" s="4"/>
      <c r="AK89" s="4"/>
      <c r="AL89" s="4"/>
    </row>
    <row r="90" spans="2:38" ht="17.25">
      <c r="B90" s="4"/>
      <c r="C90" s="4"/>
      <c r="D90" s="4"/>
      <c r="AH90" s="4"/>
      <c r="AI90" s="4"/>
      <c r="AJ90" s="4"/>
      <c r="AK90" s="4"/>
      <c r="AL90" s="4"/>
    </row>
    <row r="91" spans="2:38" ht="17.25">
      <c r="B91" s="4"/>
      <c r="C91" s="4"/>
      <c r="D91" s="4"/>
      <c r="AH91" s="4"/>
      <c r="AI91" s="4"/>
      <c r="AJ91" s="4"/>
      <c r="AK91" s="4"/>
      <c r="AL91" s="4"/>
    </row>
    <row r="92" spans="2:38" ht="17.25">
      <c r="B92" s="4"/>
      <c r="C92" s="4"/>
      <c r="D92" s="4"/>
      <c r="AH92" s="4"/>
      <c r="AI92" s="4"/>
      <c r="AJ92" s="4"/>
      <c r="AK92" s="4"/>
      <c r="AL92" s="4"/>
    </row>
    <row r="93" spans="2:38" ht="17.25">
      <c r="B93" s="4"/>
      <c r="C93" s="4"/>
      <c r="D93" s="4"/>
      <c r="AH93" s="4"/>
      <c r="AI93" s="4"/>
      <c r="AJ93" s="4"/>
      <c r="AK93" s="4"/>
      <c r="AL93" s="4"/>
    </row>
    <row r="94" spans="2:38" ht="17.25">
      <c r="B94" s="4"/>
      <c r="C94" s="4"/>
      <c r="D94" s="4"/>
      <c r="AH94" s="4"/>
      <c r="AI94" s="4"/>
      <c r="AJ94" s="4"/>
      <c r="AK94" s="4"/>
      <c r="AL94" s="4"/>
    </row>
    <row r="95" spans="2:38" ht="17.25">
      <c r="B95" s="4"/>
      <c r="C95" s="4"/>
      <c r="D95" s="4"/>
      <c r="AH95" s="4"/>
      <c r="AI95" s="4"/>
      <c r="AJ95" s="4"/>
      <c r="AK95" s="4"/>
      <c r="AL95" s="4"/>
    </row>
    <row r="96" spans="2:38" ht="17.25">
      <c r="B96" s="4"/>
      <c r="C96" s="4"/>
      <c r="D96" s="4"/>
      <c r="AH96" s="4"/>
      <c r="AI96" s="4"/>
      <c r="AJ96" s="4"/>
      <c r="AK96" s="4"/>
      <c r="AL96" s="4"/>
    </row>
    <row r="97" spans="1:38" ht="17.25">
      <c r="B97" s="4"/>
      <c r="C97" s="4"/>
      <c r="D97" s="4"/>
      <c r="AH97" s="4"/>
      <c r="AI97" s="4"/>
      <c r="AJ97" s="4"/>
      <c r="AK97" s="4"/>
      <c r="AL97" s="4"/>
    </row>
    <row r="98" spans="1:38" ht="17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7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7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7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7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7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7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7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7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7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7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7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7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7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7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7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7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7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7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7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7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7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7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7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7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7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7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7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7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7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7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7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7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7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7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7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7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7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7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7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7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7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7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7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7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7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7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7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7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7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7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7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7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7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7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7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7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7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7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7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7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7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7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7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7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7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7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7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7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7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7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7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7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7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7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7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7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7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7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7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7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7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7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7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7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7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7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7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7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7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7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7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7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7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7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7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7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7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7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7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7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7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7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7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7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7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7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7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7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7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7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7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7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7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7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7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7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7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7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7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7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7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7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7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7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7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7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7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7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7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7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7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7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7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7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7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7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7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7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7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7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7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7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7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7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7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7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7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7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7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7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7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7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7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7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7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7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7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7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7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7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7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7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7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7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7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7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7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7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7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7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7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7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7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7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7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7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7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7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7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7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7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7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7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7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7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7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7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7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7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7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7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7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7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7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7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7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7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7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7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7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7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7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7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7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7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7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7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7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7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7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7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7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7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7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7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7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7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7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7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7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7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7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7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7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7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7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7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7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7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7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7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7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7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7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7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7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7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7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7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7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7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7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7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7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7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7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7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7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7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7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7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7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7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7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7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7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7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7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7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7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7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7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7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7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7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7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7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7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7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7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7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7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7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7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7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7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7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7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7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7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7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7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7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7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7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7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7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7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7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7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7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7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7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7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7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7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7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7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7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7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7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7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7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7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7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7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7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7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7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7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7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7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7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7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7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7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7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7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7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7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7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7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7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7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7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7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7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7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7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7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7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7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7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7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7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7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7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7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7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7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7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7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7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7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7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7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7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7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7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7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7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7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7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7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7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7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7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7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7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7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7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7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7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7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7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7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7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7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7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7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7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7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7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7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7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7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7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7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7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7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7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7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7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7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7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7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7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7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7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7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7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7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7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7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7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7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7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7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7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7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7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7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7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7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7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7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7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7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7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7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7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7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7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7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7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7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7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7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7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7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7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7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7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7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7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7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7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7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7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7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7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7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7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7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7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7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7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7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7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7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7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7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7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7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7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7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7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7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7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7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7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7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7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7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7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7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7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7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7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7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7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7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7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7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7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7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7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7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7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7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7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7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7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7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7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7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7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7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7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7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7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7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7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7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7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7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7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7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7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7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7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7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7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7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7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7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7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7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7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7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7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7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7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7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7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7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7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7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7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7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7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7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7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7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7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7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7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7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7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7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7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7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7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7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7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7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7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7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7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7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7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7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7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7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7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7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7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7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7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7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7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7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7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7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7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7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7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7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7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7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7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7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7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7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7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7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7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7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7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7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7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7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7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7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7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7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7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7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7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7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7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7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7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7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7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7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7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7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7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7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7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7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7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7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7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7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7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7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7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7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7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7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7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7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7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7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7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7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7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7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7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7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7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7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7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7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7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7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7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7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7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7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7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7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7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7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7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7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7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7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7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7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7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7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7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7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7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7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7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7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7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7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7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7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7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7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7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7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7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7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7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7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7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7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7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7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7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7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7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7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7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7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7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7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7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7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7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7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7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7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7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7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7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7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7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7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7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7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7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7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7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7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7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7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7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7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7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7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7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7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7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7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7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7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7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7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7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7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7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7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7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7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7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7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7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7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7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7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7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7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7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7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7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7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7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7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7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7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7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7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7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7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7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7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7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7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7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7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7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7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7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7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7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7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7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7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7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7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7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7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7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7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7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7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7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7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7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7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7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7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7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7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7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7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7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7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7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7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7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7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7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7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7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7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7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7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7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7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7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7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7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7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7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7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7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7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7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7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7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7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7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7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7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7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7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7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7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7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7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7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7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7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7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7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7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7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7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7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7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7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7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7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7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7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7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7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7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7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7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7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7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7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7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7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7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7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7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7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7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7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7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7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7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7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7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7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7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7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7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7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7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7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7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7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7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7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7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7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7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7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7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7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7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7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7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7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7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7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7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7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7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7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7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7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7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7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7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7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7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7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7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7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7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7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7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7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7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7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7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7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7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7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7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7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7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7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7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7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7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7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7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7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7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7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7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7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7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7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7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7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7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7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7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7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7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7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7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7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7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7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7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7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7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7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7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7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7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7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25"/>
  <sheetData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96"/>
  <sheetViews>
    <sheetView workbookViewId="0">
      <selection activeCell="J11" sqref="J11"/>
    </sheetView>
  </sheetViews>
  <sheetFormatPr defaultRowHeight="17.25"/>
  <cols>
    <col min="1" max="1" width="6.88671875" customWidth="1"/>
    <col min="2" max="2" width="5.33203125" bestFit="1" customWidth="1"/>
    <col min="3" max="3" width="4.6640625" customWidth="1"/>
    <col min="4" max="4" width="4.88671875" customWidth="1"/>
    <col min="5" max="5" width="6.44140625" customWidth="1"/>
    <col min="6" max="6" width="8" customWidth="1"/>
    <col min="7" max="7" width="9.33203125" customWidth="1"/>
    <col min="8" max="8" width="4.6640625" customWidth="1"/>
    <col min="9" max="9" width="3.44140625" customWidth="1"/>
    <col min="10" max="10" width="11.33203125" customWidth="1"/>
    <col min="11" max="11" width="14.33203125" customWidth="1"/>
  </cols>
  <sheetData>
    <row r="1" spans="1:12">
      <c r="A1" s="14" t="s">
        <v>4</v>
      </c>
      <c r="B1" s="14" t="s">
        <v>6</v>
      </c>
      <c r="C1" s="15" t="s">
        <v>7</v>
      </c>
      <c r="D1" s="15" t="s">
        <v>8</v>
      </c>
      <c r="E1" s="15" t="s">
        <v>12</v>
      </c>
      <c r="F1" s="15" t="s">
        <v>13</v>
      </c>
      <c r="G1" s="15" t="s">
        <v>15</v>
      </c>
      <c r="H1" s="15" t="s">
        <v>20</v>
      </c>
      <c r="I1" s="15" t="s">
        <v>21</v>
      </c>
      <c r="J1" s="18" t="s">
        <v>43</v>
      </c>
      <c r="K1" s="16" t="s">
        <v>27</v>
      </c>
      <c r="L1" s="5" t="s">
        <v>1</v>
      </c>
    </row>
    <row r="2" spans="1:12">
      <c r="A2" s="8">
        <v>864</v>
      </c>
      <c r="B2" s="8">
        <v>994</v>
      </c>
      <c r="C2" s="8">
        <v>31</v>
      </c>
      <c r="D2" s="8">
        <v>-7.2</v>
      </c>
      <c r="E2" s="8">
        <v>8.9</v>
      </c>
      <c r="F2" s="8">
        <v>54</v>
      </c>
      <c r="G2" s="8">
        <v>-15.3</v>
      </c>
      <c r="H2" s="10">
        <v>8</v>
      </c>
      <c r="I2" s="10">
        <v>0</v>
      </c>
      <c r="J2" s="6">
        <v>2991173</v>
      </c>
      <c r="K2" s="11">
        <v>10581728</v>
      </c>
      <c r="L2" s="6">
        <v>3038</v>
      </c>
    </row>
    <row r="3" spans="1:12">
      <c r="A3" s="8">
        <v>814</v>
      </c>
      <c r="B3" s="8">
        <v>807</v>
      </c>
      <c r="C3" s="8">
        <v>28</v>
      </c>
      <c r="D3" s="8">
        <v>1.2</v>
      </c>
      <c r="E3" s="8">
        <v>29.1</v>
      </c>
      <c r="F3" s="8">
        <v>55</v>
      </c>
      <c r="G3" s="8">
        <v>-7.6</v>
      </c>
      <c r="H3" s="10">
        <v>14</v>
      </c>
      <c r="I3" s="10">
        <v>0</v>
      </c>
      <c r="J3" s="6">
        <v>2992406</v>
      </c>
      <c r="K3" s="11">
        <v>10577840</v>
      </c>
      <c r="L3" s="6">
        <v>2573</v>
      </c>
    </row>
    <row r="4" spans="1:12">
      <c r="A4" s="8">
        <v>830</v>
      </c>
      <c r="B4" s="8">
        <v>1009</v>
      </c>
      <c r="C4" s="8">
        <v>31</v>
      </c>
      <c r="D4" s="8">
        <v>3.6</v>
      </c>
      <c r="E4" s="8">
        <v>14.6</v>
      </c>
      <c r="F4" s="8">
        <v>51</v>
      </c>
      <c r="G4" s="8">
        <v>-6.6</v>
      </c>
      <c r="H4" s="10">
        <v>12</v>
      </c>
      <c r="I4" s="10">
        <v>0</v>
      </c>
      <c r="J4" s="6">
        <v>2995826</v>
      </c>
      <c r="K4" s="11">
        <v>10573952</v>
      </c>
      <c r="L4" s="6">
        <v>3126</v>
      </c>
    </row>
    <row r="5" spans="1:12">
      <c r="A5" s="8">
        <v>790</v>
      </c>
      <c r="B5" s="8">
        <v>922</v>
      </c>
      <c r="C5" s="8">
        <v>30</v>
      </c>
      <c r="D5" s="8">
        <v>10.7</v>
      </c>
      <c r="E5" s="8">
        <v>110.1</v>
      </c>
      <c r="F5" s="8">
        <v>54</v>
      </c>
      <c r="G5" s="8">
        <v>0.3</v>
      </c>
      <c r="H5" s="10">
        <v>0</v>
      </c>
      <c r="I5" s="10">
        <v>0</v>
      </c>
      <c r="J5" s="6">
        <v>2999731</v>
      </c>
      <c r="K5" s="11">
        <v>10570064</v>
      </c>
      <c r="L5" s="6">
        <v>3450</v>
      </c>
    </row>
    <row r="6" spans="1:12">
      <c r="A6" s="8">
        <v>867</v>
      </c>
      <c r="B6" s="8">
        <v>879</v>
      </c>
      <c r="C6" s="8">
        <v>31</v>
      </c>
      <c r="D6" s="8">
        <v>17.899999999999999</v>
      </c>
      <c r="E6" s="8">
        <v>53.4</v>
      </c>
      <c r="F6" s="8">
        <v>56</v>
      </c>
      <c r="G6" s="8">
        <v>7.9</v>
      </c>
      <c r="H6" s="10">
        <v>0</v>
      </c>
      <c r="I6" s="10">
        <v>0</v>
      </c>
      <c r="J6" s="6">
        <v>2999402</v>
      </c>
      <c r="K6" s="11">
        <v>10565875</v>
      </c>
      <c r="L6" s="6">
        <v>3603</v>
      </c>
    </row>
    <row r="7" spans="1:12">
      <c r="A7" s="8">
        <v>805</v>
      </c>
      <c r="B7" s="8">
        <v>764</v>
      </c>
      <c r="C7" s="8">
        <v>30</v>
      </c>
      <c r="D7" s="8">
        <v>22</v>
      </c>
      <c r="E7" s="8">
        <v>404.5</v>
      </c>
      <c r="F7" s="8">
        <v>67</v>
      </c>
      <c r="G7" s="8">
        <v>14.6</v>
      </c>
      <c r="H7" s="10">
        <v>0</v>
      </c>
      <c r="I7" s="10">
        <v>0</v>
      </c>
      <c r="J7" s="6">
        <v>2999651</v>
      </c>
      <c r="K7" s="11">
        <v>10561687</v>
      </c>
      <c r="L7" s="6">
        <v>3390</v>
      </c>
    </row>
    <row r="8" spans="1:12">
      <c r="A8" s="8">
        <v>982</v>
      </c>
      <c r="B8" s="8">
        <v>886</v>
      </c>
      <c r="C8" s="8">
        <v>31</v>
      </c>
      <c r="D8" s="8">
        <v>24.6</v>
      </c>
      <c r="E8" s="8">
        <v>1131</v>
      </c>
      <c r="F8" s="8">
        <v>79</v>
      </c>
      <c r="G8" s="8">
        <v>20.3</v>
      </c>
      <c r="H8" s="10">
        <v>0</v>
      </c>
      <c r="I8" s="10">
        <v>1</v>
      </c>
      <c r="J8" s="6">
        <v>3000038</v>
      </c>
      <c r="K8" s="11">
        <v>10557498</v>
      </c>
      <c r="L8" s="6">
        <v>3529</v>
      </c>
    </row>
    <row r="9" spans="1:12">
      <c r="A9" s="8">
        <v>936</v>
      </c>
      <c r="B9" s="8">
        <v>920</v>
      </c>
      <c r="C9" s="8">
        <v>31</v>
      </c>
      <c r="D9" s="8">
        <v>25.8</v>
      </c>
      <c r="E9" s="8">
        <v>166.8</v>
      </c>
      <c r="F9" s="8">
        <v>74</v>
      </c>
      <c r="G9" s="8">
        <v>20.5</v>
      </c>
      <c r="H9" s="10">
        <v>0</v>
      </c>
      <c r="I9" s="10">
        <v>0</v>
      </c>
      <c r="J9" s="6">
        <v>2996185</v>
      </c>
      <c r="K9" s="11">
        <v>10547923</v>
      </c>
      <c r="L9" s="6">
        <v>3360</v>
      </c>
    </row>
    <row r="10" spans="1:12">
      <c r="A10" s="8">
        <v>863</v>
      </c>
      <c r="B10" s="8">
        <v>820</v>
      </c>
      <c r="C10" s="8">
        <v>30</v>
      </c>
      <c r="D10" s="8">
        <v>21.8</v>
      </c>
      <c r="E10" s="8">
        <v>25.6</v>
      </c>
      <c r="F10" s="8">
        <v>58</v>
      </c>
      <c r="G10" s="8">
        <v>12.5</v>
      </c>
      <c r="H10" s="10">
        <v>0</v>
      </c>
      <c r="I10" s="10">
        <v>0</v>
      </c>
      <c r="J10" s="6">
        <v>2997625</v>
      </c>
      <c r="K10" s="11">
        <v>10538349</v>
      </c>
      <c r="L10" s="6">
        <v>3433</v>
      </c>
    </row>
    <row r="11" spans="1:12">
      <c r="A11" s="8">
        <v>852</v>
      </c>
      <c r="B11" s="8">
        <v>797</v>
      </c>
      <c r="C11" s="8">
        <v>31</v>
      </c>
      <c r="D11" s="8">
        <v>14.2</v>
      </c>
      <c r="E11" s="8">
        <v>32</v>
      </c>
      <c r="F11" s="8">
        <v>55</v>
      </c>
      <c r="G11" s="8">
        <v>4.3</v>
      </c>
      <c r="H11" s="10">
        <v>1</v>
      </c>
      <c r="I11" s="10">
        <v>0</v>
      </c>
      <c r="J11" s="6">
        <v>2995251</v>
      </c>
      <c r="K11" s="11">
        <v>10528774</v>
      </c>
      <c r="L11" s="6">
        <v>3734</v>
      </c>
    </row>
    <row r="12" spans="1:12">
      <c r="A12" s="8">
        <v>869</v>
      </c>
      <c r="B12" s="8">
        <v>755</v>
      </c>
      <c r="C12" s="8">
        <v>30</v>
      </c>
      <c r="D12" s="8">
        <v>10.7</v>
      </c>
      <c r="E12" s="8">
        <v>56.2</v>
      </c>
      <c r="F12" s="8">
        <v>60</v>
      </c>
      <c r="G12" s="8">
        <v>2.8</v>
      </c>
      <c r="H12" s="10">
        <v>4</v>
      </c>
      <c r="I12" s="10">
        <v>2</v>
      </c>
      <c r="J12" s="6">
        <v>2986274</v>
      </c>
      <c r="K12" s="11">
        <v>10525776</v>
      </c>
      <c r="L12" s="6">
        <v>3701</v>
      </c>
    </row>
    <row r="13" spans="1:12">
      <c r="A13" s="8">
        <v>937</v>
      </c>
      <c r="B13" s="8">
        <v>977</v>
      </c>
      <c r="C13" s="8">
        <v>31</v>
      </c>
      <c r="D13" s="8">
        <v>-0.9</v>
      </c>
      <c r="E13" s="8">
        <v>7.1</v>
      </c>
      <c r="F13" s="8">
        <v>50</v>
      </c>
      <c r="G13" s="8">
        <v>-10.5</v>
      </c>
      <c r="H13" s="10">
        <v>9</v>
      </c>
      <c r="I13" s="10">
        <v>0</v>
      </c>
      <c r="J13" s="6">
        <v>2977599</v>
      </c>
      <c r="K13" s="11">
        <v>10522778</v>
      </c>
      <c r="L13" s="6">
        <v>3514</v>
      </c>
    </row>
    <row r="14" spans="1:12">
      <c r="A14" s="8">
        <v>850</v>
      </c>
      <c r="B14" s="8">
        <v>973</v>
      </c>
      <c r="C14" s="8">
        <v>31</v>
      </c>
      <c r="D14" s="8">
        <v>-2.8</v>
      </c>
      <c r="E14" s="8">
        <v>6.7</v>
      </c>
      <c r="F14" s="8">
        <v>49</v>
      </c>
      <c r="G14" s="8">
        <v>-12.8</v>
      </c>
      <c r="H14" s="10">
        <v>11</v>
      </c>
      <c r="I14" s="10">
        <v>0</v>
      </c>
      <c r="J14" s="6">
        <v>2980456</v>
      </c>
      <c r="K14" s="11">
        <v>10519780</v>
      </c>
      <c r="L14" s="6">
        <v>2990</v>
      </c>
    </row>
    <row r="15" spans="1:12">
      <c r="A15" s="8">
        <v>838</v>
      </c>
      <c r="B15" s="8">
        <v>916</v>
      </c>
      <c r="C15" s="8">
        <v>29</v>
      </c>
      <c r="D15" s="8">
        <v>-2</v>
      </c>
      <c r="E15" s="8">
        <v>0.8</v>
      </c>
      <c r="F15" s="8">
        <v>43</v>
      </c>
      <c r="G15" s="8">
        <v>-13.8</v>
      </c>
      <c r="H15" s="10">
        <v>6</v>
      </c>
      <c r="I15" s="10">
        <v>0</v>
      </c>
      <c r="J15" s="6">
        <v>2978551</v>
      </c>
      <c r="K15" s="11">
        <v>10512751</v>
      </c>
      <c r="L15" s="6">
        <v>3069</v>
      </c>
    </row>
    <row r="16" spans="1:12">
      <c r="A16" s="8">
        <v>830</v>
      </c>
      <c r="B16" s="8">
        <v>925</v>
      </c>
      <c r="C16" s="8">
        <v>31</v>
      </c>
      <c r="D16" s="8">
        <v>5.0999999999999996</v>
      </c>
      <c r="E16" s="8">
        <v>47.4</v>
      </c>
      <c r="F16" s="8">
        <v>52</v>
      </c>
      <c r="G16" s="8">
        <v>-5.0999999999999996</v>
      </c>
      <c r="H16" s="10">
        <v>2</v>
      </c>
      <c r="I16" s="10">
        <v>0</v>
      </c>
      <c r="J16" s="6">
        <v>2976607</v>
      </c>
      <c r="K16" s="11">
        <v>10505722</v>
      </c>
      <c r="L16" s="6">
        <v>3356</v>
      </c>
    </row>
    <row r="17" spans="1:12">
      <c r="A17" s="8">
        <v>789</v>
      </c>
      <c r="B17" s="8">
        <v>759</v>
      </c>
      <c r="C17" s="8">
        <v>30</v>
      </c>
      <c r="D17" s="8">
        <v>12.3</v>
      </c>
      <c r="E17" s="8">
        <v>157</v>
      </c>
      <c r="F17" s="8">
        <v>54</v>
      </c>
      <c r="G17" s="8">
        <v>1.9</v>
      </c>
      <c r="H17" s="10">
        <v>1</v>
      </c>
      <c r="I17" s="10">
        <v>1</v>
      </c>
      <c r="J17" s="6">
        <v>2973801</v>
      </c>
      <c r="K17" s="11">
        <v>10498693</v>
      </c>
      <c r="L17" s="6">
        <v>3451</v>
      </c>
    </row>
    <row r="18" spans="1:12">
      <c r="A18" s="8">
        <v>854</v>
      </c>
      <c r="B18" s="8">
        <v>744</v>
      </c>
      <c r="C18" s="8">
        <v>31</v>
      </c>
      <c r="D18" s="8">
        <v>19.7</v>
      </c>
      <c r="E18" s="8">
        <v>8.1999999999999993</v>
      </c>
      <c r="F18" s="8">
        <v>48</v>
      </c>
      <c r="G18" s="8">
        <v>7.4</v>
      </c>
      <c r="H18" s="10">
        <v>0</v>
      </c>
      <c r="I18" s="10">
        <v>0</v>
      </c>
      <c r="J18" s="6">
        <v>2973240</v>
      </c>
      <c r="K18" s="11">
        <v>10491977</v>
      </c>
      <c r="L18" s="6">
        <v>3605</v>
      </c>
    </row>
    <row r="19" spans="1:12">
      <c r="A19" s="8">
        <v>815</v>
      </c>
      <c r="B19" s="8">
        <v>726</v>
      </c>
      <c r="C19" s="8">
        <v>30</v>
      </c>
      <c r="D19" s="8">
        <v>24.1</v>
      </c>
      <c r="E19" s="8">
        <v>91.9</v>
      </c>
      <c r="F19" s="8">
        <v>54</v>
      </c>
      <c r="G19" s="8">
        <v>13.5</v>
      </c>
      <c r="H19" s="10">
        <v>0</v>
      </c>
      <c r="I19" s="10">
        <v>0</v>
      </c>
      <c r="J19" s="6">
        <v>2974463</v>
      </c>
      <c r="K19" s="11">
        <v>10485261</v>
      </c>
      <c r="L19" s="6">
        <v>3555</v>
      </c>
    </row>
    <row r="20" spans="1:12">
      <c r="A20" s="8">
        <v>913</v>
      </c>
      <c r="B20" s="8">
        <v>810</v>
      </c>
      <c r="C20" s="8">
        <v>31</v>
      </c>
      <c r="D20" s="8">
        <v>25.4</v>
      </c>
      <c r="E20" s="8">
        <v>448.9</v>
      </c>
      <c r="F20" s="8">
        <v>74</v>
      </c>
      <c r="G20" s="8">
        <v>20.100000000000001</v>
      </c>
      <c r="H20" s="10">
        <v>0</v>
      </c>
      <c r="I20" s="10">
        <v>0</v>
      </c>
      <c r="J20" s="6">
        <v>2974882</v>
      </c>
      <c r="K20" s="11">
        <v>10478545</v>
      </c>
      <c r="L20" s="6">
        <v>3581</v>
      </c>
    </row>
    <row r="21" spans="1:12">
      <c r="A21" s="8">
        <v>892</v>
      </c>
      <c r="B21" s="8">
        <v>876</v>
      </c>
      <c r="C21" s="8">
        <v>31</v>
      </c>
      <c r="D21" s="8">
        <v>27.1</v>
      </c>
      <c r="E21" s="8">
        <v>464.9</v>
      </c>
      <c r="F21" s="8">
        <v>68</v>
      </c>
      <c r="G21" s="8">
        <v>20.2</v>
      </c>
      <c r="H21" s="10">
        <v>0</v>
      </c>
      <c r="I21" s="10">
        <v>1</v>
      </c>
      <c r="J21" s="6">
        <v>2969652</v>
      </c>
      <c r="K21" s="11">
        <v>10466505</v>
      </c>
      <c r="L21" s="6">
        <v>3405</v>
      </c>
    </row>
    <row r="22" spans="1:12">
      <c r="A22" s="8">
        <v>865</v>
      </c>
      <c r="B22" s="8">
        <v>791</v>
      </c>
      <c r="C22" s="8">
        <v>30</v>
      </c>
      <c r="D22" s="8">
        <v>21</v>
      </c>
      <c r="E22" s="8">
        <v>212</v>
      </c>
      <c r="F22" s="8">
        <v>65</v>
      </c>
      <c r="G22" s="8">
        <v>13.6</v>
      </c>
      <c r="H22" s="10">
        <v>0</v>
      </c>
      <c r="I22" s="10">
        <v>0</v>
      </c>
      <c r="J22" s="6">
        <v>2970713</v>
      </c>
      <c r="K22" s="11">
        <v>10454466</v>
      </c>
      <c r="L22" s="6">
        <v>3480</v>
      </c>
    </row>
    <row r="23" spans="1:12">
      <c r="A23" s="8">
        <v>870</v>
      </c>
      <c r="B23" s="8">
        <v>796</v>
      </c>
      <c r="C23" s="8">
        <v>31</v>
      </c>
      <c r="D23" s="8">
        <v>15.3</v>
      </c>
      <c r="E23" s="8">
        <v>99.3</v>
      </c>
      <c r="F23" s="8">
        <v>58</v>
      </c>
      <c r="G23" s="8">
        <v>6.4</v>
      </c>
      <c r="H23" s="10">
        <v>1</v>
      </c>
      <c r="I23" s="10">
        <v>0</v>
      </c>
      <c r="J23" s="6">
        <v>2971024</v>
      </c>
      <c r="K23" s="11">
        <v>10442426</v>
      </c>
      <c r="L23" s="6">
        <v>3456</v>
      </c>
    </row>
    <row r="24" spans="1:12">
      <c r="A24" s="8">
        <v>867</v>
      </c>
      <c r="B24" s="8">
        <v>858</v>
      </c>
      <c r="C24" s="8">
        <v>30</v>
      </c>
      <c r="D24" s="8">
        <v>5.5</v>
      </c>
      <c r="E24" s="8">
        <v>67.8</v>
      </c>
      <c r="F24" s="8">
        <v>57</v>
      </c>
      <c r="G24" s="8">
        <v>-2.9</v>
      </c>
      <c r="H24" s="10">
        <v>12</v>
      </c>
      <c r="I24" s="10">
        <v>1</v>
      </c>
      <c r="J24" s="6">
        <v>2973320</v>
      </c>
      <c r="K24" s="11">
        <v>10440863</v>
      </c>
      <c r="L24" s="6">
        <v>3621</v>
      </c>
    </row>
    <row r="25" spans="1:12">
      <c r="A25" s="8">
        <v>861</v>
      </c>
      <c r="B25" s="8">
        <v>897</v>
      </c>
      <c r="C25" s="8">
        <v>31</v>
      </c>
      <c r="D25" s="8">
        <v>-4.0999999999999996</v>
      </c>
      <c r="E25" s="8">
        <v>41.4</v>
      </c>
      <c r="F25" s="8">
        <v>57</v>
      </c>
      <c r="G25" s="8">
        <v>-11.8</v>
      </c>
      <c r="H25" s="10">
        <v>13</v>
      </c>
      <c r="I25" s="10">
        <v>0</v>
      </c>
      <c r="J25" s="6">
        <v>2969184</v>
      </c>
      <c r="K25" s="11">
        <v>10439300</v>
      </c>
      <c r="L25" s="6">
        <v>3260</v>
      </c>
    </row>
    <row r="26" spans="1:12">
      <c r="A26" s="8">
        <v>844</v>
      </c>
      <c r="B26" s="8">
        <v>850</v>
      </c>
      <c r="C26" s="8">
        <v>31</v>
      </c>
      <c r="D26" s="11">
        <v>-3.4</v>
      </c>
      <c r="E26" s="8">
        <v>22.1</v>
      </c>
      <c r="F26" s="8">
        <v>57</v>
      </c>
      <c r="G26" s="8">
        <v>-11.1</v>
      </c>
      <c r="H26" s="10">
        <v>8</v>
      </c>
      <c r="I26" s="10">
        <v>0</v>
      </c>
      <c r="J26" s="12">
        <v>2973804</v>
      </c>
      <c r="K26" s="11">
        <v>10437737</v>
      </c>
      <c r="L26" s="12">
        <v>3005</v>
      </c>
    </row>
    <row r="27" spans="1:12">
      <c r="A27" s="8">
        <v>713</v>
      </c>
      <c r="B27" s="8">
        <v>733</v>
      </c>
      <c r="C27" s="8">
        <v>28</v>
      </c>
      <c r="D27" s="11">
        <v>-1.2</v>
      </c>
      <c r="E27" s="8">
        <v>74.099999999999994</v>
      </c>
      <c r="F27" s="8">
        <v>54</v>
      </c>
      <c r="G27" s="8">
        <v>-10.3</v>
      </c>
      <c r="H27" s="10">
        <v>6</v>
      </c>
      <c r="I27" s="10">
        <v>1</v>
      </c>
      <c r="J27" s="12">
        <v>2973781</v>
      </c>
      <c r="K27" s="13">
        <f t="shared" ref="K27" si="0">K26+(K29-K26)/3</f>
        <v>10432691</v>
      </c>
      <c r="L27" s="12">
        <v>2562</v>
      </c>
    </row>
    <row r="28" spans="1:12">
      <c r="A28" s="8">
        <v>839</v>
      </c>
      <c r="B28" s="8">
        <v>828</v>
      </c>
      <c r="C28" s="8">
        <v>31</v>
      </c>
      <c r="D28" s="11">
        <v>5.0999999999999996</v>
      </c>
      <c r="E28" s="8">
        <v>27.3</v>
      </c>
      <c r="F28" s="8">
        <v>49</v>
      </c>
      <c r="G28" s="8">
        <v>-5.7</v>
      </c>
      <c r="H28" s="10">
        <v>3</v>
      </c>
      <c r="I28" s="10">
        <v>0</v>
      </c>
      <c r="J28" s="12">
        <v>2973218</v>
      </c>
      <c r="K28" s="13">
        <f t="shared" ref="K28" si="1">K26+(K29-K26)*2/3</f>
        <v>10427645</v>
      </c>
      <c r="L28" s="12">
        <v>3311</v>
      </c>
    </row>
    <row r="29" spans="1:12">
      <c r="A29" s="8">
        <v>807</v>
      </c>
      <c r="B29" s="8">
        <v>725</v>
      </c>
      <c r="C29" s="8">
        <v>30</v>
      </c>
      <c r="D29" s="11">
        <v>10</v>
      </c>
      <c r="E29" s="8">
        <v>71.7</v>
      </c>
      <c r="F29" s="8">
        <v>54</v>
      </c>
      <c r="G29" s="8">
        <v>-0.1</v>
      </c>
      <c r="H29" s="10">
        <v>0</v>
      </c>
      <c r="I29" s="10">
        <v>0</v>
      </c>
      <c r="J29" s="12">
        <v>2973735</v>
      </c>
      <c r="K29" s="11">
        <v>10422599</v>
      </c>
      <c r="L29" s="12">
        <v>3361</v>
      </c>
    </row>
    <row r="30" spans="1:12">
      <c r="A30" s="8">
        <v>836</v>
      </c>
      <c r="B30" s="8">
        <v>752</v>
      </c>
      <c r="C30" s="8">
        <v>31</v>
      </c>
      <c r="D30" s="11">
        <v>18.2</v>
      </c>
      <c r="E30" s="8">
        <v>132</v>
      </c>
      <c r="F30" s="8">
        <v>58</v>
      </c>
      <c r="G30" s="8">
        <v>8.6</v>
      </c>
      <c r="H30" s="10">
        <v>0</v>
      </c>
      <c r="I30" s="10">
        <v>0</v>
      </c>
      <c r="J30" s="12">
        <v>2975744</v>
      </c>
      <c r="K30" s="13">
        <f t="shared" ref="K30" si="2">K29+(K32-K29)/3</f>
        <v>10419476.666666666</v>
      </c>
      <c r="L30" s="12">
        <v>3643</v>
      </c>
    </row>
    <row r="31" spans="1:12">
      <c r="A31" s="8">
        <v>810</v>
      </c>
      <c r="B31" s="8">
        <v>768</v>
      </c>
      <c r="C31" s="8">
        <v>30</v>
      </c>
      <c r="D31" s="11">
        <v>24.4</v>
      </c>
      <c r="E31" s="8">
        <v>28.3</v>
      </c>
      <c r="F31" s="8">
        <v>60</v>
      </c>
      <c r="G31" s="8">
        <v>15.4</v>
      </c>
      <c r="H31" s="10">
        <v>0</v>
      </c>
      <c r="I31" s="10">
        <v>0</v>
      </c>
      <c r="J31" s="12">
        <v>2976043</v>
      </c>
      <c r="K31" s="13">
        <f t="shared" ref="K31" si="3">K29+(K32-K29)*2/3</f>
        <v>10416354.333333334</v>
      </c>
      <c r="L31" s="12">
        <v>3540</v>
      </c>
    </row>
    <row r="32" spans="1:12">
      <c r="A32" s="8">
        <v>847</v>
      </c>
      <c r="B32" s="8">
        <v>825</v>
      </c>
      <c r="C32" s="8">
        <v>31</v>
      </c>
      <c r="D32" s="11">
        <v>25.5</v>
      </c>
      <c r="E32" s="8">
        <v>676.2</v>
      </c>
      <c r="F32" s="8">
        <v>79</v>
      </c>
      <c r="G32" s="8">
        <v>21.4</v>
      </c>
      <c r="H32" s="10">
        <v>0</v>
      </c>
      <c r="I32" s="10">
        <v>2</v>
      </c>
      <c r="J32" s="12">
        <v>2979258</v>
      </c>
      <c r="K32" s="11">
        <v>10413232</v>
      </c>
      <c r="L32" s="12">
        <v>3304</v>
      </c>
    </row>
    <row r="33" spans="1:12">
      <c r="A33" s="8">
        <v>946</v>
      </c>
      <c r="B33" s="8">
        <v>749</v>
      </c>
      <c r="C33" s="8">
        <v>31</v>
      </c>
      <c r="D33" s="11">
        <v>27.7</v>
      </c>
      <c r="E33" s="8">
        <v>148.6</v>
      </c>
      <c r="F33" s="8">
        <v>69</v>
      </c>
      <c r="G33" s="8">
        <v>21.1</v>
      </c>
      <c r="H33" s="10">
        <v>0</v>
      </c>
      <c r="I33" s="10">
        <v>0</v>
      </c>
      <c r="J33" s="12">
        <v>2977324</v>
      </c>
      <c r="K33" s="13">
        <f t="shared" ref="K33" si="4">K32+(K35-K32)/3</f>
        <v>10404839.666666666</v>
      </c>
      <c r="L33" s="12">
        <v>3274</v>
      </c>
    </row>
    <row r="34" spans="1:12">
      <c r="A34" s="8">
        <v>847</v>
      </c>
      <c r="B34" s="8">
        <v>748</v>
      </c>
      <c r="C34" s="8">
        <v>30</v>
      </c>
      <c r="D34" s="11">
        <v>21.8</v>
      </c>
      <c r="E34" s="8">
        <v>138.5</v>
      </c>
      <c r="F34" s="8">
        <v>63</v>
      </c>
      <c r="G34" s="8">
        <v>13.6</v>
      </c>
      <c r="H34" s="10">
        <v>0</v>
      </c>
      <c r="I34" s="10">
        <v>0</v>
      </c>
      <c r="J34" s="12">
        <v>2978495</v>
      </c>
      <c r="K34" s="13">
        <f t="shared" ref="K34" si="5">K32+(K35-K32)*2/3</f>
        <v>10396447.333333334</v>
      </c>
      <c r="L34" s="12">
        <v>3265</v>
      </c>
    </row>
    <row r="35" spans="1:12">
      <c r="A35" s="8">
        <v>863</v>
      </c>
      <c r="B35" s="8">
        <v>770</v>
      </c>
      <c r="C35" s="8">
        <v>31</v>
      </c>
      <c r="D35" s="11">
        <v>15.8</v>
      </c>
      <c r="E35" s="8">
        <v>13.5</v>
      </c>
      <c r="F35" s="8">
        <v>59</v>
      </c>
      <c r="G35" s="8">
        <v>7</v>
      </c>
      <c r="H35" s="10">
        <v>1</v>
      </c>
      <c r="I35" s="10">
        <v>0</v>
      </c>
      <c r="J35" s="12">
        <v>2979834</v>
      </c>
      <c r="K35" s="11">
        <v>10388055</v>
      </c>
      <c r="L35" s="12">
        <v>3586</v>
      </c>
    </row>
    <row r="36" spans="1:12">
      <c r="A36" s="8">
        <v>865</v>
      </c>
      <c r="B36" s="8">
        <v>805</v>
      </c>
      <c r="C36" s="8">
        <v>30</v>
      </c>
      <c r="D36" s="11">
        <v>6.2</v>
      </c>
      <c r="E36" s="8">
        <v>46.8</v>
      </c>
      <c r="F36" s="8">
        <v>58</v>
      </c>
      <c r="G36" s="8">
        <v>-2.1</v>
      </c>
      <c r="H36" s="10">
        <v>9</v>
      </c>
      <c r="I36" s="10">
        <v>2</v>
      </c>
      <c r="J36" s="12">
        <v>2978969</v>
      </c>
      <c r="K36" s="13">
        <f t="shared" ref="K36" si="6">K35+(K38-K35)/3</f>
        <v>10387201.333333334</v>
      </c>
      <c r="L36" s="12">
        <v>3472</v>
      </c>
    </row>
    <row r="37" spans="1:12">
      <c r="A37" s="8">
        <v>886</v>
      </c>
      <c r="B37" s="8">
        <v>869</v>
      </c>
      <c r="C37" s="8">
        <v>31</v>
      </c>
      <c r="D37" s="11">
        <v>-0.2</v>
      </c>
      <c r="E37" s="8">
        <v>24.7</v>
      </c>
      <c r="F37" s="8">
        <v>60</v>
      </c>
      <c r="G37" s="8">
        <v>-7.3</v>
      </c>
      <c r="H37" s="10">
        <v>12</v>
      </c>
      <c r="I37" s="10">
        <v>1</v>
      </c>
      <c r="J37" s="12">
        <v>2973877</v>
      </c>
      <c r="K37" s="13">
        <f t="shared" ref="K37" si="7">K35+(K38-K35)*2/3</f>
        <v>10386347.666666666</v>
      </c>
      <c r="L37" s="12">
        <v>3116</v>
      </c>
    </row>
    <row r="38" spans="1:12">
      <c r="A38" s="8">
        <v>821</v>
      </c>
      <c r="B38" s="8">
        <v>784</v>
      </c>
      <c r="C38" s="8">
        <v>31</v>
      </c>
      <c r="D38" s="11">
        <v>-0.7</v>
      </c>
      <c r="E38" s="8">
        <v>13</v>
      </c>
      <c r="F38" s="8">
        <v>50</v>
      </c>
      <c r="G38" s="8">
        <v>-10.7</v>
      </c>
      <c r="H38" s="10">
        <v>16</v>
      </c>
      <c r="I38" s="10">
        <v>1</v>
      </c>
      <c r="J38" s="12">
        <v>2981263</v>
      </c>
      <c r="K38" s="11">
        <v>10385494</v>
      </c>
      <c r="L38" s="12">
        <v>2687</v>
      </c>
    </row>
    <row r="39" spans="1:12">
      <c r="A39" s="8">
        <v>740</v>
      </c>
      <c r="B39" s="8">
        <v>731</v>
      </c>
      <c r="C39" s="8">
        <v>28</v>
      </c>
      <c r="D39" s="11">
        <v>1.9</v>
      </c>
      <c r="E39" s="8">
        <v>16.2</v>
      </c>
      <c r="F39" s="8">
        <v>52</v>
      </c>
      <c r="G39" s="8">
        <v>-7.7</v>
      </c>
      <c r="H39" s="10">
        <v>11</v>
      </c>
      <c r="I39" s="10">
        <v>1</v>
      </c>
      <c r="J39" s="12">
        <v>2982658</v>
      </c>
      <c r="K39" s="13">
        <f t="shared" ref="K39" si="8">K38+(K41-K38)/3</f>
        <v>10384879.666666666</v>
      </c>
      <c r="L39" s="12">
        <v>2566</v>
      </c>
    </row>
    <row r="40" spans="1:12">
      <c r="A40" s="8">
        <v>850</v>
      </c>
      <c r="B40" s="8">
        <v>785</v>
      </c>
      <c r="C40" s="8">
        <v>31</v>
      </c>
      <c r="D40" s="11">
        <v>7.9</v>
      </c>
      <c r="E40" s="8">
        <v>7.2</v>
      </c>
      <c r="F40" s="8">
        <v>60</v>
      </c>
      <c r="G40" s="8">
        <v>-0.2</v>
      </c>
      <c r="H40" s="10">
        <v>3</v>
      </c>
      <c r="I40" s="10">
        <v>0</v>
      </c>
      <c r="J40" s="12">
        <v>2983448</v>
      </c>
      <c r="K40" s="13">
        <f t="shared" ref="K40" si="9">K38+(K41-K38)*2/3</f>
        <v>10384265.333333334</v>
      </c>
      <c r="L40" s="12">
        <v>3335</v>
      </c>
    </row>
    <row r="41" spans="1:12">
      <c r="A41" s="8">
        <v>801</v>
      </c>
      <c r="B41" s="8">
        <v>744</v>
      </c>
      <c r="C41" s="8">
        <v>30</v>
      </c>
      <c r="D41" s="11">
        <v>14</v>
      </c>
      <c r="E41" s="8">
        <v>31</v>
      </c>
      <c r="F41" s="8">
        <v>60</v>
      </c>
      <c r="G41" s="8">
        <v>5.0999999999999996</v>
      </c>
      <c r="H41" s="10">
        <v>0</v>
      </c>
      <c r="I41" s="10">
        <v>1</v>
      </c>
      <c r="J41" s="12">
        <v>2987197</v>
      </c>
      <c r="K41" s="11">
        <v>10383651</v>
      </c>
      <c r="L41" s="12">
        <v>3316</v>
      </c>
    </row>
    <row r="42" spans="1:12">
      <c r="A42" s="8">
        <v>849</v>
      </c>
      <c r="B42" s="8">
        <v>710</v>
      </c>
      <c r="C42" s="8">
        <v>31</v>
      </c>
      <c r="D42" s="11">
        <v>18.899999999999999</v>
      </c>
      <c r="E42" s="8">
        <v>63</v>
      </c>
      <c r="F42" s="8">
        <v>59</v>
      </c>
      <c r="G42" s="8">
        <v>9.8000000000000007</v>
      </c>
      <c r="H42" s="10">
        <v>0</v>
      </c>
      <c r="I42" s="10">
        <v>0</v>
      </c>
      <c r="J42" s="12">
        <v>2990011</v>
      </c>
      <c r="K42" s="13">
        <f t="shared" ref="K42" si="10">K41+(K44-K41)/3</f>
        <v>10384547</v>
      </c>
      <c r="L42" s="12">
        <v>3628</v>
      </c>
    </row>
    <row r="43" spans="1:12">
      <c r="A43" s="8">
        <v>819</v>
      </c>
      <c r="B43" s="8">
        <v>732</v>
      </c>
      <c r="C43" s="8">
        <v>30</v>
      </c>
      <c r="D43" s="11">
        <v>23.1</v>
      </c>
      <c r="E43" s="8">
        <v>98.1</v>
      </c>
      <c r="F43" s="8">
        <v>73</v>
      </c>
      <c r="G43" s="8">
        <v>17.5</v>
      </c>
      <c r="H43" s="10">
        <v>0</v>
      </c>
      <c r="I43" s="10">
        <v>0</v>
      </c>
      <c r="J43" s="12">
        <v>2994260</v>
      </c>
      <c r="K43" s="13">
        <f t="shared" ref="K43" si="11">K41+(K44-K41)*2/3</f>
        <v>10385443</v>
      </c>
      <c r="L43" s="12">
        <v>3576</v>
      </c>
    </row>
    <row r="44" spans="1:12">
      <c r="A44" s="8">
        <v>852</v>
      </c>
      <c r="B44" s="8">
        <v>756</v>
      </c>
      <c r="C44" s="8">
        <v>31</v>
      </c>
      <c r="D44" s="11">
        <v>26.1</v>
      </c>
      <c r="E44" s="8">
        <v>207.9</v>
      </c>
      <c r="F44" s="8">
        <v>74</v>
      </c>
      <c r="G44" s="8">
        <v>20.7</v>
      </c>
      <c r="H44" s="10">
        <v>0</v>
      </c>
      <c r="I44" s="10">
        <v>0</v>
      </c>
      <c r="J44" s="12">
        <v>2999673</v>
      </c>
      <c r="K44" s="11">
        <v>10386339</v>
      </c>
      <c r="L44" s="12">
        <v>3752</v>
      </c>
    </row>
    <row r="45" spans="1:12">
      <c r="A45" s="8">
        <v>895</v>
      </c>
      <c r="B45" s="8">
        <v>731</v>
      </c>
      <c r="C45" s="8">
        <v>31</v>
      </c>
      <c r="D45" s="11">
        <v>25.2</v>
      </c>
      <c r="E45" s="8">
        <v>172.8</v>
      </c>
      <c r="F45" s="8">
        <v>77</v>
      </c>
      <c r="G45" s="8">
        <v>20.399999999999999</v>
      </c>
      <c r="H45" s="10">
        <v>0</v>
      </c>
      <c r="I45" s="10">
        <v>0</v>
      </c>
      <c r="J45" s="12">
        <v>3003300</v>
      </c>
      <c r="K45" s="13">
        <f t="shared" ref="K45" si="12">K44+(K47-K44)/3</f>
        <v>10380757</v>
      </c>
      <c r="L45" s="12">
        <v>3544</v>
      </c>
    </row>
    <row r="46" spans="1:12">
      <c r="A46" s="8">
        <v>819</v>
      </c>
      <c r="B46" s="8">
        <v>706</v>
      </c>
      <c r="C46" s="8">
        <v>30</v>
      </c>
      <c r="D46" s="11">
        <v>22.1</v>
      </c>
      <c r="E46" s="8">
        <v>88.1</v>
      </c>
      <c r="F46" s="8">
        <v>69</v>
      </c>
      <c r="G46" s="8">
        <v>15.3</v>
      </c>
      <c r="H46" s="10">
        <v>0</v>
      </c>
      <c r="I46" s="10">
        <v>0</v>
      </c>
      <c r="J46" s="12">
        <v>3006781</v>
      </c>
      <c r="K46" s="13">
        <f t="shared" ref="K46" si="13">K44+(K47-K44)*2/3</f>
        <v>10375175</v>
      </c>
      <c r="L46" s="12">
        <v>3482</v>
      </c>
    </row>
    <row r="47" spans="1:12">
      <c r="A47" s="8">
        <v>835</v>
      </c>
      <c r="B47" s="8">
        <v>758</v>
      </c>
      <c r="C47" s="8">
        <v>31</v>
      </c>
      <c r="D47" s="11">
        <v>15.6</v>
      </c>
      <c r="E47" s="8">
        <v>52.2</v>
      </c>
      <c r="F47" s="8">
        <v>63</v>
      </c>
      <c r="G47" s="8">
        <v>7.8</v>
      </c>
      <c r="H47" s="10">
        <v>1</v>
      </c>
      <c r="I47" s="10">
        <v>0</v>
      </c>
      <c r="J47" s="12">
        <v>3008363</v>
      </c>
      <c r="K47" s="11">
        <v>10369593</v>
      </c>
      <c r="L47" s="12">
        <v>3698</v>
      </c>
    </row>
    <row r="48" spans="1:12">
      <c r="A48" s="8">
        <v>804</v>
      </c>
      <c r="B48" s="8">
        <v>722</v>
      </c>
      <c r="C48" s="8">
        <v>30</v>
      </c>
      <c r="D48" s="11">
        <v>9</v>
      </c>
      <c r="E48" s="8">
        <v>41.5</v>
      </c>
      <c r="F48" s="8">
        <v>61</v>
      </c>
      <c r="G48" s="8">
        <v>1.1000000000000001</v>
      </c>
      <c r="H48" s="10">
        <v>2</v>
      </c>
      <c r="I48" s="10">
        <v>1</v>
      </c>
      <c r="J48" s="12">
        <v>3012795</v>
      </c>
      <c r="K48" s="13">
        <f t="shared" ref="K48" si="14">K47+(K50-K47)/3</f>
        <v>10369417.666666666</v>
      </c>
      <c r="L48" s="12">
        <v>3656</v>
      </c>
    </row>
    <row r="49" spans="1:12">
      <c r="A49" s="8">
        <v>847</v>
      </c>
      <c r="B49" s="8">
        <v>842</v>
      </c>
      <c r="C49" s="8">
        <v>31</v>
      </c>
      <c r="D49" s="11">
        <v>-2.9</v>
      </c>
      <c r="E49" s="8">
        <v>17.899999999999999</v>
      </c>
      <c r="F49" s="8">
        <v>56</v>
      </c>
      <c r="G49" s="8">
        <v>-10.9</v>
      </c>
      <c r="H49" s="10">
        <v>4</v>
      </c>
      <c r="I49" s="10">
        <v>1</v>
      </c>
      <c r="J49" s="12">
        <v>3013541</v>
      </c>
      <c r="K49" s="13">
        <f t="shared" ref="K49" si="15">K47+(K50-K47)*2/3</f>
        <v>10369242.333333334</v>
      </c>
      <c r="L49" s="12">
        <v>3552</v>
      </c>
    </row>
    <row r="50" spans="1:12">
      <c r="A50" s="8">
        <v>797</v>
      </c>
      <c r="B50" s="8">
        <v>804</v>
      </c>
      <c r="C50" s="8">
        <v>31</v>
      </c>
      <c r="D50" s="11">
        <v>-0.9</v>
      </c>
      <c r="E50" s="8">
        <v>11.3</v>
      </c>
      <c r="F50" s="8">
        <v>56</v>
      </c>
      <c r="G50" s="8">
        <v>-9</v>
      </c>
      <c r="H50" s="10">
        <v>4</v>
      </c>
      <c r="I50" s="10">
        <v>1</v>
      </c>
      <c r="J50" s="12">
        <v>3021688</v>
      </c>
      <c r="K50" s="11">
        <v>10369067</v>
      </c>
      <c r="L50" s="12">
        <v>2967</v>
      </c>
    </row>
    <row r="51" spans="1:12">
      <c r="A51" s="8">
        <v>775</v>
      </c>
      <c r="B51" s="8">
        <v>780</v>
      </c>
      <c r="C51" s="8">
        <v>28</v>
      </c>
      <c r="D51" s="11">
        <v>1</v>
      </c>
      <c r="E51" s="8">
        <v>22.7</v>
      </c>
      <c r="F51" s="8">
        <v>59</v>
      </c>
      <c r="G51" s="8">
        <v>-6.8</v>
      </c>
      <c r="H51" s="10">
        <v>6</v>
      </c>
      <c r="I51" s="10">
        <v>1</v>
      </c>
      <c r="J51" s="12">
        <v>3023786</v>
      </c>
      <c r="K51" s="13">
        <f t="shared" ref="K51" si="16">K50+(K53-K50)/3</f>
        <v>10362542</v>
      </c>
      <c r="L51" s="12">
        <v>2682</v>
      </c>
    </row>
    <row r="52" spans="1:12">
      <c r="A52" s="8">
        <v>846</v>
      </c>
      <c r="B52" s="8">
        <v>802</v>
      </c>
      <c r="C52" s="8">
        <v>31</v>
      </c>
      <c r="D52" s="11">
        <v>6.3</v>
      </c>
      <c r="E52" s="8">
        <v>9.6</v>
      </c>
      <c r="F52" s="8">
        <v>45</v>
      </c>
      <c r="G52" s="8">
        <v>-6</v>
      </c>
      <c r="H52" s="10">
        <v>3</v>
      </c>
      <c r="I52" s="10">
        <v>0</v>
      </c>
      <c r="J52" s="12">
        <v>3024391</v>
      </c>
      <c r="K52" s="13">
        <f t="shared" ref="K52" si="17">K50+(K53-K50)*2/3</f>
        <v>10356017</v>
      </c>
      <c r="L52" s="12">
        <v>3384</v>
      </c>
    </row>
    <row r="53" spans="1:12">
      <c r="A53" s="8">
        <v>822</v>
      </c>
      <c r="B53" s="8">
        <v>692</v>
      </c>
      <c r="C53" s="8">
        <v>30</v>
      </c>
      <c r="D53" s="11">
        <v>13.3</v>
      </c>
      <c r="E53" s="8">
        <v>80.5</v>
      </c>
      <c r="F53" s="8">
        <v>55</v>
      </c>
      <c r="G53" s="8">
        <v>2.9</v>
      </c>
      <c r="H53" s="10">
        <v>0</v>
      </c>
      <c r="I53" s="10">
        <v>0</v>
      </c>
      <c r="J53" s="12">
        <v>3026957</v>
      </c>
      <c r="K53" s="11">
        <v>10349492</v>
      </c>
      <c r="L53" s="12">
        <v>3506</v>
      </c>
    </row>
    <row r="54" spans="1:12">
      <c r="A54" s="8">
        <v>812</v>
      </c>
      <c r="B54" s="8">
        <v>722</v>
      </c>
      <c r="C54" s="8">
        <v>31</v>
      </c>
      <c r="D54" s="11">
        <v>18.899999999999999</v>
      </c>
      <c r="E54" s="8">
        <v>28.9</v>
      </c>
      <c r="F54" s="8">
        <v>53</v>
      </c>
      <c r="G54" s="8">
        <v>7.5</v>
      </c>
      <c r="H54" s="10">
        <v>0</v>
      </c>
      <c r="I54" s="10">
        <v>0</v>
      </c>
      <c r="J54" s="12">
        <v>3030052</v>
      </c>
      <c r="K54" s="13">
        <f t="shared" ref="K54" si="18">K53+(K56-K53)/3</f>
        <v>10343610.333333334</v>
      </c>
      <c r="L54" s="12">
        <v>3669</v>
      </c>
    </row>
    <row r="55" spans="1:12">
      <c r="A55" s="8">
        <v>780</v>
      </c>
      <c r="B55" s="8">
        <v>680</v>
      </c>
      <c r="C55" s="8">
        <v>30</v>
      </c>
      <c r="D55" s="11">
        <v>23.6</v>
      </c>
      <c r="E55" s="8">
        <v>99</v>
      </c>
      <c r="F55" s="8">
        <v>60</v>
      </c>
      <c r="G55" s="8">
        <v>14.4</v>
      </c>
      <c r="H55" s="10">
        <v>0</v>
      </c>
      <c r="I55" s="10">
        <v>0</v>
      </c>
      <c r="J55" s="12">
        <v>3031607</v>
      </c>
      <c r="K55" s="13">
        <f t="shared" ref="K55" si="19">K53+(K56-K53)*2/3</f>
        <v>10337728.666666666</v>
      </c>
      <c r="L55" s="12">
        <v>3390</v>
      </c>
    </row>
    <row r="56" spans="1:12">
      <c r="A56" s="8">
        <v>843</v>
      </c>
      <c r="B56" s="8">
        <v>834</v>
      </c>
      <c r="C56" s="8">
        <v>31</v>
      </c>
      <c r="D56" s="11">
        <v>25.8</v>
      </c>
      <c r="E56" s="8">
        <v>226</v>
      </c>
      <c r="F56" s="8">
        <v>71</v>
      </c>
      <c r="G56" s="8">
        <v>19.600000000000001</v>
      </c>
      <c r="H56" s="10">
        <v>0</v>
      </c>
      <c r="I56" s="10">
        <v>0</v>
      </c>
      <c r="J56" s="12">
        <v>3035979</v>
      </c>
      <c r="K56" s="11">
        <v>10331847</v>
      </c>
      <c r="L56" s="12">
        <v>3647</v>
      </c>
    </row>
    <row r="57" spans="1:12">
      <c r="A57" s="8">
        <v>902</v>
      </c>
      <c r="B57" s="8">
        <v>771</v>
      </c>
      <c r="C57" s="8">
        <v>31</v>
      </c>
      <c r="D57" s="11">
        <v>26.3</v>
      </c>
      <c r="E57" s="8">
        <v>72.900000000000006</v>
      </c>
      <c r="F57" s="8">
        <v>70</v>
      </c>
      <c r="G57" s="8">
        <v>19.899999999999999</v>
      </c>
      <c r="H57" s="10">
        <v>0</v>
      </c>
      <c r="I57" s="10">
        <v>0</v>
      </c>
      <c r="J57" s="12">
        <v>3037031</v>
      </c>
      <c r="K57" s="13">
        <f t="shared" ref="K57" si="20">K56+(K59-K56)/3</f>
        <v>10320277.333333334</v>
      </c>
      <c r="L57" s="12">
        <v>3567</v>
      </c>
    </row>
    <row r="58" spans="1:12">
      <c r="A58" s="8">
        <v>862</v>
      </c>
      <c r="B58" s="8">
        <v>706</v>
      </c>
      <c r="C58" s="8">
        <v>30</v>
      </c>
      <c r="D58" s="11">
        <v>22.4</v>
      </c>
      <c r="E58" s="8">
        <v>26</v>
      </c>
      <c r="F58" s="8">
        <v>56</v>
      </c>
      <c r="G58" s="8">
        <v>12.4</v>
      </c>
      <c r="H58" s="10">
        <v>0</v>
      </c>
      <c r="I58" s="10">
        <v>0</v>
      </c>
      <c r="J58" s="12">
        <v>3043191</v>
      </c>
      <c r="K58" s="13">
        <f t="shared" ref="K58" si="21">K56+(K59-K56)*2/3</f>
        <v>10308707.666666666</v>
      </c>
      <c r="L58" s="12">
        <v>3711</v>
      </c>
    </row>
    <row r="59" spans="1:12">
      <c r="A59" s="8">
        <v>864</v>
      </c>
      <c r="B59" s="8">
        <v>734</v>
      </c>
      <c r="C59" s="8">
        <v>31</v>
      </c>
      <c r="D59" s="11">
        <v>15.5</v>
      </c>
      <c r="E59" s="8">
        <v>81.5</v>
      </c>
      <c r="F59" s="8">
        <v>61</v>
      </c>
      <c r="G59" s="8">
        <v>7.1</v>
      </c>
      <c r="H59" s="10">
        <v>2</v>
      </c>
      <c r="I59" s="10">
        <v>0</v>
      </c>
      <c r="J59" s="12">
        <v>3046176</v>
      </c>
      <c r="K59" s="11">
        <v>10297138</v>
      </c>
      <c r="L59" s="12">
        <v>3820</v>
      </c>
    </row>
    <row r="60" spans="1:12">
      <c r="A60" s="8">
        <v>840</v>
      </c>
      <c r="B60" s="8">
        <v>718</v>
      </c>
      <c r="C60" s="8">
        <v>30</v>
      </c>
      <c r="D60" s="11">
        <v>8.9</v>
      </c>
      <c r="E60" s="8">
        <v>104.6</v>
      </c>
      <c r="F60" s="8">
        <v>74</v>
      </c>
      <c r="G60" s="8">
        <v>4</v>
      </c>
      <c r="H60" s="10">
        <v>1</v>
      </c>
      <c r="I60" s="10">
        <v>0</v>
      </c>
      <c r="J60" s="12">
        <v>3052968</v>
      </c>
      <c r="K60" s="13">
        <v>10292365.666666666</v>
      </c>
      <c r="L60" s="12">
        <v>3794</v>
      </c>
    </row>
    <row r="61" spans="1:12">
      <c r="A61" s="8">
        <v>838</v>
      </c>
      <c r="B61" s="8">
        <v>740</v>
      </c>
      <c r="C61" s="8">
        <v>31</v>
      </c>
      <c r="D61" s="11">
        <v>1.6</v>
      </c>
      <c r="E61" s="8">
        <v>29.1</v>
      </c>
      <c r="F61" s="8">
        <v>60</v>
      </c>
      <c r="G61" s="8">
        <v>-5.9</v>
      </c>
      <c r="H61" s="10">
        <v>11</v>
      </c>
      <c r="I61" s="10">
        <v>0</v>
      </c>
      <c r="J61" s="12">
        <v>3056588</v>
      </c>
      <c r="K61" s="13">
        <v>10287593.333333334</v>
      </c>
      <c r="L61" s="12">
        <v>3528</v>
      </c>
    </row>
    <row r="62" spans="1:12">
      <c r="A62" s="4"/>
      <c r="B62" s="4"/>
    </row>
    <row r="63" spans="1:12">
      <c r="A63" s="4"/>
      <c r="B63" s="4"/>
    </row>
    <row r="64" spans="1:1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11">
      <c r="A97" s="4"/>
      <c r="B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G26" sqref="G26"/>
    </sheetView>
  </sheetViews>
  <sheetFormatPr defaultRowHeight="17.25"/>
  <sheetData>
    <row r="1" spans="1:1">
      <c r="A1" s="20" t="s">
        <v>76</v>
      </c>
    </row>
    <row r="2" spans="1:1">
      <c r="A2" s="20" t="s">
        <v>77</v>
      </c>
    </row>
    <row r="3" spans="1:1">
      <c r="A3" s="20" t="s">
        <v>78</v>
      </c>
    </row>
    <row r="4" spans="1:1">
      <c r="A4" s="20" t="s">
        <v>79</v>
      </c>
    </row>
    <row r="5" spans="1:1">
      <c r="A5" s="20" t="s">
        <v>80</v>
      </c>
    </row>
    <row r="6" spans="1:1">
      <c r="A6" s="20" t="s">
        <v>81</v>
      </c>
    </row>
    <row r="7" spans="1:1">
      <c r="A7" s="20" t="s">
        <v>82</v>
      </c>
    </row>
    <row r="8" spans="1:1">
      <c r="A8" s="20" t="s">
        <v>83</v>
      </c>
    </row>
    <row r="9" spans="1:1">
      <c r="A9" s="20" t="s">
        <v>84</v>
      </c>
    </row>
    <row r="10" spans="1:1">
      <c r="A10" s="20" t="s">
        <v>85</v>
      </c>
    </row>
    <row r="11" spans="1:1">
      <c r="A11" s="20" t="s">
        <v>86</v>
      </c>
    </row>
    <row r="12" spans="1:1">
      <c r="A12" s="20" t="s">
        <v>87</v>
      </c>
    </row>
    <row r="13" spans="1:1">
      <c r="A13" s="20" t="s">
        <v>88</v>
      </c>
    </row>
    <row r="14" spans="1:1">
      <c r="A14" s="20" t="s">
        <v>89</v>
      </c>
    </row>
    <row r="15" spans="1:1">
      <c r="A15" s="20" t="s">
        <v>90</v>
      </c>
    </row>
    <row r="16" spans="1:1">
      <c r="A16" s="20" t="s">
        <v>91</v>
      </c>
    </row>
    <row r="17" spans="1:1">
      <c r="A17" s="20" t="s">
        <v>92</v>
      </c>
    </row>
    <row r="18" spans="1:1">
      <c r="A18" s="20" t="s">
        <v>93</v>
      </c>
    </row>
    <row r="19" spans="1:1">
      <c r="A19" s="20" t="s">
        <v>94</v>
      </c>
    </row>
    <row r="20" spans="1:1">
      <c r="A20" s="20" t="s">
        <v>95</v>
      </c>
    </row>
    <row r="21" spans="1:1">
      <c r="A21" s="20" t="s">
        <v>96</v>
      </c>
    </row>
    <row r="22" spans="1:1">
      <c r="A22" s="20" t="s">
        <v>97</v>
      </c>
    </row>
    <row r="23" spans="1:1">
      <c r="A23" s="20" t="s">
        <v>98</v>
      </c>
    </row>
    <row r="24" spans="1:1">
      <c r="A24" s="20" t="s">
        <v>99</v>
      </c>
    </row>
    <row r="25" spans="1:1">
      <c r="A25" s="20" t="s">
        <v>100</v>
      </c>
    </row>
    <row r="26" spans="1:1">
      <c r="A26" s="20" t="s">
        <v>101</v>
      </c>
    </row>
    <row r="27" spans="1:1">
      <c r="A27" s="20" t="s">
        <v>77</v>
      </c>
    </row>
    <row r="28" spans="1:1">
      <c r="A28" s="20" t="s">
        <v>102</v>
      </c>
    </row>
    <row r="29" spans="1:1">
      <c r="A29" s="20" t="s">
        <v>103</v>
      </c>
    </row>
    <row r="30" spans="1:1">
      <c r="A30" s="20" t="s">
        <v>104</v>
      </c>
    </row>
    <row r="31" spans="1:1">
      <c r="A31" s="20" t="s">
        <v>105</v>
      </c>
    </row>
    <row r="32" spans="1:1">
      <c r="A32" s="20" t="s">
        <v>77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96"/>
  <sheetViews>
    <sheetView tabSelected="1" workbookViewId="0">
      <selection activeCell="O9" sqref="O9"/>
    </sheetView>
  </sheetViews>
  <sheetFormatPr defaultRowHeight="17.25"/>
  <cols>
    <col min="8" max="8" width="4.6640625" customWidth="1"/>
    <col min="9" max="9" width="13.33203125" customWidth="1"/>
    <col min="10" max="10" width="10.44140625" customWidth="1"/>
    <col min="11" max="11" width="12.44140625" bestFit="1" customWidth="1"/>
  </cols>
  <sheetData>
    <row r="1" spans="1:12">
      <c r="A1" s="14" t="s">
        <v>4</v>
      </c>
      <c r="B1" s="15" t="s">
        <v>7</v>
      </c>
      <c r="C1" s="15" t="s">
        <v>8</v>
      </c>
      <c r="D1" s="15" t="s">
        <v>12</v>
      </c>
      <c r="E1" s="15" t="s">
        <v>13</v>
      </c>
      <c r="F1" s="15" t="s">
        <v>15</v>
      </c>
      <c r="G1" s="15" t="s">
        <v>20</v>
      </c>
      <c r="H1" s="15" t="s">
        <v>16</v>
      </c>
      <c r="I1" s="15" t="s">
        <v>18</v>
      </c>
      <c r="J1" s="15" t="s">
        <v>19</v>
      </c>
      <c r="K1" s="18" t="s">
        <v>43</v>
      </c>
      <c r="L1" s="5" t="s">
        <v>1</v>
      </c>
    </row>
    <row r="2" spans="1:12">
      <c r="A2" s="8">
        <v>864</v>
      </c>
      <c r="B2" s="8">
        <v>31</v>
      </c>
      <c r="C2" s="8">
        <v>-7.2</v>
      </c>
      <c r="D2" s="8">
        <v>8.9</v>
      </c>
      <c r="E2" s="8">
        <v>54</v>
      </c>
      <c r="F2" s="8">
        <v>-15.3</v>
      </c>
      <c r="G2" s="10">
        <v>8</v>
      </c>
      <c r="H2" s="8">
        <v>218.5</v>
      </c>
      <c r="I2" s="8">
        <v>8</v>
      </c>
      <c r="J2" s="10">
        <v>5</v>
      </c>
      <c r="K2" s="6">
        <v>2991173</v>
      </c>
      <c r="L2" s="6">
        <v>3038</v>
      </c>
    </row>
    <row r="3" spans="1:12">
      <c r="A3" s="8">
        <v>814</v>
      </c>
      <c r="B3" s="8">
        <v>28</v>
      </c>
      <c r="C3" s="8">
        <v>1.2</v>
      </c>
      <c r="D3" s="8">
        <v>29.1</v>
      </c>
      <c r="E3" s="8">
        <v>55</v>
      </c>
      <c r="F3" s="8">
        <v>-7.6</v>
      </c>
      <c r="G3" s="10">
        <v>14</v>
      </c>
      <c r="H3" s="8">
        <v>166.6</v>
      </c>
      <c r="I3" s="8">
        <v>10.6</v>
      </c>
      <c r="J3" s="10">
        <v>3</v>
      </c>
      <c r="K3" s="6">
        <v>2992406</v>
      </c>
      <c r="L3" s="6">
        <v>2573</v>
      </c>
    </row>
    <row r="4" spans="1:12">
      <c r="A4" s="8">
        <v>830</v>
      </c>
      <c r="B4" s="8">
        <v>31</v>
      </c>
      <c r="C4" s="8">
        <v>3.6</v>
      </c>
      <c r="D4" s="8">
        <v>14.6</v>
      </c>
      <c r="E4" s="8">
        <v>51</v>
      </c>
      <c r="F4" s="8">
        <v>-6.6</v>
      </c>
      <c r="G4" s="10">
        <v>12</v>
      </c>
      <c r="H4" s="8">
        <v>240.2</v>
      </c>
      <c r="I4" s="8">
        <v>9.9</v>
      </c>
      <c r="J4" s="10">
        <v>4</v>
      </c>
      <c r="K4" s="6">
        <v>2995826</v>
      </c>
      <c r="L4" s="6">
        <v>3126</v>
      </c>
    </row>
    <row r="5" spans="1:12">
      <c r="A5" s="8">
        <v>790</v>
      </c>
      <c r="B5" s="8">
        <v>30</v>
      </c>
      <c r="C5" s="8">
        <v>10.7</v>
      </c>
      <c r="D5" s="8">
        <v>110.1</v>
      </c>
      <c r="E5" s="8">
        <v>54</v>
      </c>
      <c r="F5" s="8">
        <v>0.3</v>
      </c>
      <c r="G5" s="10">
        <v>0</v>
      </c>
      <c r="H5" s="8">
        <v>202.1</v>
      </c>
      <c r="I5" s="8">
        <v>9.5</v>
      </c>
      <c r="J5" s="10">
        <v>9</v>
      </c>
      <c r="K5" s="6">
        <v>2999731</v>
      </c>
      <c r="L5" s="6">
        <v>3450</v>
      </c>
    </row>
    <row r="6" spans="1:12">
      <c r="A6" s="8">
        <v>867</v>
      </c>
      <c r="B6" s="8">
        <v>31</v>
      </c>
      <c r="C6" s="8">
        <v>17.899999999999999</v>
      </c>
      <c r="D6" s="8">
        <v>53.4</v>
      </c>
      <c r="E6" s="8">
        <v>56</v>
      </c>
      <c r="F6" s="8">
        <v>7.9</v>
      </c>
      <c r="G6" s="10">
        <v>0</v>
      </c>
      <c r="H6" s="8">
        <v>180.4</v>
      </c>
      <c r="I6" s="8">
        <v>9.6999999999999993</v>
      </c>
      <c r="J6" s="10">
        <v>9</v>
      </c>
      <c r="K6" s="6">
        <v>2999402</v>
      </c>
      <c r="L6" s="6">
        <v>3603</v>
      </c>
    </row>
    <row r="7" spans="1:12">
      <c r="A7" s="8">
        <v>805</v>
      </c>
      <c r="B7" s="8">
        <v>30</v>
      </c>
      <c r="C7" s="8">
        <v>22</v>
      </c>
      <c r="D7" s="8">
        <v>404.5</v>
      </c>
      <c r="E7" s="8">
        <v>67</v>
      </c>
      <c r="F7" s="8">
        <v>14.6</v>
      </c>
      <c r="G7" s="10">
        <v>0</v>
      </c>
      <c r="H7" s="8">
        <v>170.8</v>
      </c>
      <c r="I7" s="8">
        <v>10.9</v>
      </c>
      <c r="J7" s="10">
        <v>14</v>
      </c>
      <c r="K7" s="6">
        <v>2999651</v>
      </c>
      <c r="L7" s="6">
        <v>3390</v>
      </c>
    </row>
    <row r="8" spans="1:12">
      <c r="A8" s="8">
        <v>982</v>
      </c>
      <c r="B8" s="8">
        <v>31</v>
      </c>
      <c r="C8" s="8">
        <v>24.6</v>
      </c>
      <c r="D8" s="8">
        <v>1131</v>
      </c>
      <c r="E8" s="8">
        <v>79</v>
      </c>
      <c r="F8" s="8">
        <v>20.3</v>
      </c>
      <c r="G8" s="10">
        <v>0</v>
      </c>
      <c r="H8" s="8">
        <v>80.400000000000006</v>
      </c>
      <c r="I8" s="8">
        <v>9.3000000000000007</v>
      </c>
      <c r="J8" s="10">
        <v>21</v>
      </c>
      <c r="K8" s="6">
        <v>3000038</v>
      </c>
      <c r="L8" s="6">
        <v>3529</v>
      </c>
    </row>
    <row r="9" spans="1:12">
      <c r="A9" s="8">
        <v>936</v>
      </c>
      <c r="B9" s="8">
        <v>31</v>
      </c>
      <c r="C9" s="8">
        <v>25.8</v>
      </c>
      <c r="D9" s="8">
        <v>166.8</v>
      </c>
      <c r="E9" s="8">
        <v>74</v>
      </c>
      <c r="F9" s="8">
        <v>20.5</v>
      </c>
      <c r="G9" s="10">
        <v>0</v>
      </c>
      <c r="H9" s="8">
        <v>94</v>
      </c>
      <c r="I9" s="8">
        <v>9.4</v>
      </c>
      <c r="J9" s="10">
        <v>17</v>
      </c>
      <c r="K9" s="6">
        <v>2996185</v>
      </c>
      <c r="L9" s="6">
        <v>3360</v>
      </c>
    </row>
    <row r="10" spans="1:12">
      <c r="A10" s="8">
        <v>863</v>
      </c>
      <c r="B10" s="8">
        <v>30</v>
      </c>
      <c r="C10" s="8">
        <v>21.8</v>
      </c>
      <c r="D10" s="8">
        <v>25.6</v>
      </c>
      <c r="E10" s="8">
        <v>58</v>
      </c>
      <c r="F10" s="8">
        <v>12.5</v>
      </c>
      <c r="G10" s="10">
        <v>0</v>
      </c>
      <c r="H10" s="8">
        <v>180.4</v>
      </c>
      <c r="I10" s="8">
        <v>7.6</v>
      </c>
      <c r="J10" s="10">
        <v>4</v>
      </c>
      <c r="K10" s="6">
        <v>2997625</v>
      </c>
      <c r="L10" s="6">
        <v>3433</v>
      </c>
    </row>
    <row r="11" spans="1:12">
      <c r="A11" s="8">
        <v>852</v>
      </c>
      <c r="B11" s="8">
        <v>31</v>
      </c>
      <c r="C11" s="8">
        <v>14.2</v>
      </c>
      <c r="D11" s="8">
        <v>32</v>
      </c>
      <c r="E11" s="8">
        <v>55</v>
      </c>
      <c r="F11" s="8">
        <v>4.3</v>
      </c>
      <c r="G11" s="10">
        <v>1</v>
      </c>
      <c r="H11" s="8">
        <v>215.3</v>
      </c>
      <c r="I11" s="8">
        <v>7.1</v>
      </c>
      <c r="J11" s="10">
        <v>5</v>
      </c>
      <c r="K11" s="6">
        <v>2995251</v>
      </c>
      <c r="L11" s="6">
        <v>3734</v>
      </c>
    </row>
    <row r="12" spans="1:12">
      <c r="A12" s="8">
        <v>869</v>
      </c>
      <c r="B12" s="8">
        <v>30</v>
      </c>
      <c r="C12" s="8">
        <v>10.7</v>
      </c>
      <c r="D12" s="8">
        <v>56.2</v>
      </c>
      <c r="E12" s="8">
        <v>60</v>
      </c>
      <c r="F12" s="8">
        <v>2.8</v>
      </c>
      <c r="G12" s="10">
        <v>4</v>
      </c>
      <c r="H12" s="8">
        <v>129.5</v>
      </c>
      <c r="I12" s="8">
        <v>9.6999999999999993</v>
      </c>
      <c r="J12" s="10">
        <v>11</v>
      </c>
      <c r="K12" s="6">
        <v>2986274</v>
      </c>
      <c r="L12" s="6">
        <v>3701</v>
      </c>
    </row>
    <row r="13" spans="1:12">
      <c r="A13" s="8">
        <v>937</v>
      </c>
      <c r="B13" s="8">
        <v>31</v>
      </c>
      <c r="C13" s="8">
        <v>-0.9</v>
      </c>
      <c r="D13" s="8">
        <v>7.1</v>
      </c>
      <c r="E13" s="8">
        <v>50</v>
      </c>
      <c r="F13" s="8">
        <v>-10.5</v>
      </c>
      <c r="G13" s="10">
        <v>9</v>
      </c>
      <c r="H13" s="8">
        <v>195.6</v>
      </c>
      <c r="I13" s="8">
        <v>7.7</v>
      </c>
      <c r="J13" s="10">
        <v>6</v>
      </c>
      <c r="K13" s="6">
        <v>2977599</v>
      </c>
      <c r="L13" s="6">
        <v>3514</v>
      </c>
    </row>
    <row r="14" spans="1:12">
      <c r="A14" s="8">
        <v>850</v>
      </c>
      <c r="B14" s="8">
        <v>31</v>
      </c>
      <c r="C14" s="8">
        <v>-2.8</v>
      </c>
      <c r="D14" s="8">
        <v>6.7</v>
      </c>
      <c r="E14" s="8">
        <v>49</v>
      </c>
      <c r="F14" s="8">
        <v>-12.8</v>
      </c>
      <c r="G14" s="10">
        <v>11</v>
      </c>
      <c r="H14" s="8">
        <v>190.5</v>
      </c>
      <c r="I14" s="8">
        <v>7.5</v>
      </c>
      <c r="J14" s="10">
        <v>6</v>
      </c>
      <c r="K14" s="6">
        <v>2980456</v>
      </c>
      <c r="L14" s="6">
        <v>2990</v>
      </c>
    </row>
    <row r="15" spans="1:12">
      <c r="A15" s="8">
        <v>838</v>
      </c>
      <c r="B15" s="8">
        <v>29</v>
      </c>
      <c r="C15" s="8">
        <v>-2</v>
      </c>
      <c r="D15" s="8">
        <v>0.8</v>
      </c>
      <c r="E15" s="8">
        <v>43</v>
      </c>
      <c r="F15" s="8">
        <v>-13.8</v>
      </c>
      <c r="G15" s="10">
        <v>6</v>
      </c>
      <c r="H15" s="8">
        <v>224.9</v>
      </c>
      <c r="I15" s="8">
        <v>8.1</v>
      </c>
      <c r="J15" s="10">
        <v>4</v>
      </c>
      <c r="K15" s="6">
        <v>2978551</v>
      </c>
      <c r="L15" s="6">
        <v>3069</v>
      </c>
    </row>
    <row r="16" spans="1:12">
      <c r="A16" s="8">
        <v>830</v>
      </c>
      <c r="B16" s="8">
        <v>31</v>
      </c>
      <c r="C16" s="8">
        <v>5.0999999999999996</v>
      </c>
      <c r="D16" s="8">
        <v>47.4</v>
      </c>
      <c r="E16" s="8">
        <v>52</v>
      </c>
      <c r="F16" s="8">
        <v>-5.0999999999999996</v>
      </c>
      <c r="G16" s="10">
        <v>2</v>
      </c>
      <c r="H16" s="8">
        <v>191.8</v>
      </c>
      <c r="I16" s="8">
        <v>10.199999999999999</v>
      </c>
      <c r="J16" s="10">
        <v>8</v>
      </c>
      <c r="K16" s="6">
        <v>2976607</v>
      </c>
      <c r="L16" s="6">
        <v>3356</v>
      </c>
    </row>
    <row r="17" spans="1:12">
      <c r="A17" s="8">
        <v>789</v>
      </c>
      <c r="B17" s="8">
        <v>30</v>
      </c>
      <c r="C17" s="8">
        <v>12.3</v>
      </c>
      <c r="D17" s="8">
        <v>157</v>
      </c>
      <c r="E17" s="8">
        <v>54</v>
      </c>
      <c r="F17" s="8">
        <v>1.9</v>
      </c>
      <c r="G17" s="10">
        <v>1</v>
      </c>
      <c r="H17" s="8">
        <v>212.5</v>
      </c>
      <c r="I17" s="8">
        <v>12</v>
      </c>
      <c r="J17" s="10">
        <v>8</v>
      </c>
      <c r="K17" s="6">
        <v>2973801</v>
      </c>
      <c r="L17" s="6">
        <v>3451</v>
      </c>
    </row>
    <row r="18" spans="1:12">
      <c r="A18" s="8">
        <v>854</v>
      </c>
      <c r="B18" s="8">
        <v>31</v>
      </c>
      <c r="C18" s="8">
        <v>19.7</v>
      </c>
      <c r="D18" s="8">
        <v>8.1999999999999993</v>
      </c>
      <c r="E18" s="8">
        <v>48</v>
      </c>
      <c r="F18" s="8">
        <v>7.4</v>
      </c>
      <c r="G18" s="10">
        <v>0</v>
      </c>
      <c r="H18" s="8">
        <v>251.3</v>
      </c>
      <c r="I18" s="8">
        <v>8.6</v>
      </c>
      <c r="J18" s="10">
        <v>7</v>
      </c>
      <c r="K18" s="6">
        <v>2973240</v>
      </c>
      <c r="L18" s="6">
        <v>3605</v>
      </c>
    </row>
    <row r="19" spans="1:12">
      <c r="A19" s="8">
        <v>815</v>
      </c>
      <c r="B19" s="8">
        <v>30</v>
      </c>
      <c r="C19" s="8">
        <v>24.1</v>
      </c>
      <c r="D19" s="8">
        <v>91.9</v>
      </c>
      <c r="E19" s="8">
        <v>54</v>
      </c>
      <c r="F19" s="8">
        <v>13.5</v>
      </c>
      <c r="G19" s="10">
        <v>0</v>
      </c>
      <c r="H19" s="8">
        <v>232</v>
      </c>
      <c r="I19" s="8">
        <v>9.1</v>
      </c>
      <c r="J19" s="10">
        <v>4</v>
      </c>
      <c r="K19" s="6">
        <v>2974463</v>
      </c>
      <c r="L19" s="6">
        <v>3555</v>
      </c>
    </row>
    <row r="20" spans="1:12">
      <c r="A20" s="8">
        <v>913</v>
      </c>
      <c r="B20" s="8">
        <v>31</v>
      </c>
      <c r="C20" s="8">
        <v>25.4</v>
      </c>
      <c r="D20" s="8">
        <v>448.9</v>
      </c>
      <c r="E20" s="8">
        <v>74</v>
      </c>
      <c r="F20" s="8">
        <v>20.100000000000001</v>
      </c>
      <c r="G20" s="10">
        <v>0</v>
      </c>
      <c r="H20" s="8">
        <v>144</v>
      </c>
      <c r="I20" s="8">
        <v>7.7</v>
      </c>
      <c r="J20" s="10">
        <v>17</v>
      </c>
      <c r="K20" s="6">
        <v>2974882</v>
      </c>
      <c r="L20" s="6">
        <v>3581</v>
      </c>
    </row>
    <row r="21" spans="1:12">
      <c r="A21" s="8">
        <v>892</v>
      </c>
      <c r="B21" s="8">
        <v>31</v>
      </c>
      <c r="C21" s="8">
        <v>27.1</v>
      </c>
      <c r="D21" s="8">
        <v>464.9</v>
      </c>
      <c r="E21" s="8">
        <v>68</v>
      </c>
      <c r="F21" s="8">
        <v>20.2</v>
      </c>
      <c r="G21" s="10">
        <v>0</v>
      </c>
      <c r="H21" s="8">
        <v>158.69999999999999</v>
      </c>
      <c r="I21" s="8">
        <v>13.7</v>
      </c>
      <c r="J21" s="10">
        <v>16</v>
      </c>
      <c r="K21" s="6">
        <v>2969652</v>
      </c>
      <c r="L21" s="6">
        <v>3405</v>
      </c>
    </row>
    <row r="22" spans="1:12">
      <c r="A22" s="8">
        <v>865</v>
      </c>
      <c r="B22" s="8">
        <v>30</v>
      </c>
      <c r="C22" s="8">
        <v>21</v>
      </c>
      <c r="D22" s="8">
        <v>212</v>
      </c>
      <c r="E22" s="8">
        <v>65</v>
      </c>
      <c r="F22" s="8">
        <v>13.6</v>
      </c>
      <c r="G22" s="10">
        <v>0</v>
      </c>
      <c r="H22" s="8">
        <v>190.8</v>
      </c>
      <c r="I22" s="8">
        <v>11.5</v>
      </c>
      <c r="J22" s="10">
        <v>11</v>
      </c>
      <c r="K22" s="6">
        <v>2970713</v>
      </c>
      <c r="L22" s="6">
        <v>3480</v>
      </c>
    </row>
    <row r="23" spans="1:12">
      <c r="A23" s="8">
        <v>870</v>
      </c>
      <c r="B23" s="8">
        <v>31</v>
      </c>
      <c r="C23" s="8">
        <v>15.3</v>
      </c>
      <c r="D23" s="8">
        <v>99.3</v>
      </c>
      <c r="E23" s="8">
        <v>58</v>
      </c>
      <c r="F23" s="8">
        <v>6.4</v>
      </c>
      <c r="G23" s="10">
        <v>1</v>
      </c>
      <c r="H23" s="8">
        <v>235.4</v>
      </c>
      <c r="I23" s="8">
        <v>7.2</v>
      </c>
      <c r="J23" s="10">
        <v>6</v>
      </c>
      <c r="K23" s="6">
        <v>2971024</v>
      </c>
      <c r="L23" s="6">
        <v>3456</v>
      </c>
    </row>
    <row r="24" spans="1:12">
      <c r="A24" s="8">
        <v>867</v>
      </c>
      <c r="B24" s="8">
        <v>30</v>
      </c>
      <c r="C24" s="8">
        <v>5.5</v>
      </c>
      <c r="D24" s="8">
        <v>67.8</v>
      </c>
      <c r="E24" s="8">
        <v>57</v>
      </c>
      <c r="F24" s="8">
        <v>-2.9</v>
      </c>
      <c r="G24" s="10">
        <v>12</v>
      </c>
      <c r="H24" s="8">
        <v>181.1</v>
      </c>
      <c r="I24" s="8">
        <v>9.3000000000000007</v>
      </c>
      <c r="J24" s="10">
        <v>13</v>
      </c>
      <c r="K24" s="6">
        <v>2973320</v>
      </c>
      <c r="L24" s="6">
        <v>3621</v>
      </c>
    </row>
    <row r="25" spans="1:12">
      <c r="A25" s="8">
        <v>861</v>
      </c>
      <c r="B25" s="8">
        <v>31</v>
      </c>
      <c r="C25" s="8">
        <v>-4.0999999999999996</v>
      </c>
      <c r="D25" s="8">
        <v>41.4</v>
      </c>
      <c r="E25" s="8">
        <v>57</v>
      </c>
      <c r="F25" s="8">
        <v>-11.8</v>
      </c>
      <c r="G25" s="10">
        <v>13</v>
      </c>
      <c r="H25" s="8">
        <v>193.6</v>
      </c>
      <c r="I25" s="8">
        <v>8.8000000000000007</v>
      </c>
      <c r="J25" s="10">
        <v>10</v>
      </c>
      <c r="K25" s="6">
        <v>2969184</v>
      </c>
      <c r="L25" s="6">
        <v>3260</v>
      </c>
    </row>
    <row r="26" spans="1:12">
      <c r="A26" s="8">
        <v>844</v>
      </c>
      <c r="B26" s="8">
        <v>31</v>
      </c>
      <c r="C26" s="11">
        <v>-3.4</v>
      </c>
      <c r="D26" s="8">
        <v>22.1</v>
      </c>
      <c r="E26" s="8">
        <v>57</v>
      </c>
      <c r="F26" s="8">
        <v>-11.1</v>
      </c>
      <c r="G26" s="10">
        <v>8</v>
      </c>
      <c r="H26" s="8">
        <v>167.7</v>
      </c>
      <c r="I26" s="8">
        <v>8.1999999999999993</v>
      </c>
      <c r="J26" s="10">
        <v>7</v>
      </c>
      <c r="K26" s="12">
        <v>2973804</v>
      </c>
      <c r="L26" s="12">
        <v>3005</v>
      </c>
    </row>
    <row r="27" spans="1:12">
      <c r="A27" s="8">
        <v>713</v>
      </c>
      <c r="B27" s="8">
        <v>28</v>
      </c>
      <c r="C27" s="11">
        <v>-1.2</v>
      </c>
      <c r="D27" s="8">
        <v>74.099999999999994</v>
      </c>
      <c r="E27" s="8">
        <v>54</v>
      </c>
      <c r="F27" s="8">
        <v>-10.3</v>
      </c>
      <c r="G27" s="10">
        <v>6</v>
      </c>
      <c r="H27" s="8">
        <v>187.2</v>
      </c>
      <c r="I27" s="8">
        <v>8.4</v>
      </c>
      <c r="J27" s="10">
        <v>8</v>
      </c>
      <c r="K27" s="12">
        <v>2973781</v>
      </c>
      <c r="L27" s="12">
        <v>2562</v>
      </c>
    </row>
    <row r="28" spans="1:12">
      <c r="A28" s="8">
        <v>839</v>
      </c>
      <c r="B28" s="8">
        <v>31</v>
      </c>
      <c r="C28" s="11">
        <v>5.0999999999999996</v>
      </c>
      <c r="D28" s="8">
        <v>27.3</v>
      </c>
      <c r="E28" s="8">
        <v>49</v>
      </c>
      <c r="F28" s="8">
        <v>-5.7</v>
      </c>
      <c r="G28" s="10">
        <v>3</v>
      </c>
      <c r="H28" s="8">
        <v>256.3</v>
      </c>
      <c r="I28" s="8">
        <v>8.8000000000000007</v>
      </c>
      <c r="J28" s="10">
        <v>8</v>
      </c>
      <c r="K28" s="12">
        <v>2973218</v>
      </c>
      <c r="L28" s="12">
        <v>3311</v>
      </c>
    </row>
    <row r="29" spans="1:12">
      <c r="A29" s="8">
        <v>807</v>
      </c>
      <c r="B29" s="8">
        <v>30</v>
      </c>
      <c r="C29" s="11">
        <v>10</v>
      </c>
      <c r="D29" s="8">
        <v>71.7</v>
      </c>
      <c r="E29" s="8">
        <v>54</v>
      </c>
      <c r="F29" s="8">
        <v>-0.1</v>
      </c>
      <c r="G29" s="10">
        <v>0</v>
      </c>
      <c r="H29" s="8">
        <v>213.2</v>
      </c>
      <c r="I29" s="8">
        <v>9.9</v>
      </c>
      <c r="J29" s="10">
        <v>15</v>
      </c>
      <c r="K29" s="12">
        <v>2973735</v>
      </c>
      <c r="L29" s="12">
        <v>3361</v>
      </c>
    </row>
    <row r="30" spans="1:12">
      <c r="A30" s="8">
        <v>836</v>
      </c>
      <c r="B30" s="8">
        <v>31</v>
      </c>
      <c r="C30" s="11">
        <v>18.2</v>
      </c>
      <c r="D30" s="8">
        <v>132</v>
      </c>
      <c r="E30" s="8">
        <v>58</v>
      </c>
      <c r="F30" s="8">
        <v>8.6</v>
      </c>
      <c r="G30" s="10">
        <v>0</v>
      </c>
      <c r="H30" s="8">
        <v>238.1</v>
      </c>
      <c r="I30" s="8">
        <v>8.5</v>
      </c>
      <c r="J30" s="10">
        <v>10</v>
      </c>
      <c r="K30" s="12">
        <v>2975744</v>
      </c>
      <c r="L30" s="12">
        <v>3643</v>
      </c>
    </row>
    <row r="31" spans="1:12">
      <c r="A31" s="8">
        <v>810</v>
      </c>
      <c r="B31" s="8">
        <v>30</v>
      </c>
      <c r="C31" s="11">
        <v>24.4</v>
      </c>
      <c r="D31" s="8">
        <v>28.3</v>
      </c>
      <c r="E31" s="8">
        <v>60</v>
      </c>
      <c r="F31" s="8">
        <v>15.4</v>
      </c>
      <c r="G31" s="10">
        <v>0</v>
      </c>
      <c r="H31" s="8">
        <v>224</v>
      </c>
      <c r="I31" s="8">
        <v>6.2</v>
      </c>
      <c r="J31" s="10">
        <v>9</v>
      </c>
      <c r="K31" s="12">
        <v>2976043</v>
      </c>
      <c r="L31" s="12">
        <v>3540</v>
      </c>
    </row>
    <row r="32" spans="1:12">
      <c r="A32" s="8">
        <v>847</v>
      </c>
      <c r="B32" s="8">
        <v>31</v>
      </c>
      <c r="C32" s="11">
        <v>25.5</v>
      </c>
      <c r="D32" s="8">
        <v>676.2</v>
      </c>
      <c r="E32" s="8">
        <v>79</v>
      </c>
      <c r="F32" s="8">
        <v>21.4</v>
      </c>
      <c r="G32" s="10">
        <v>0</v>
      </c>
      <c r="H32" s="8">
        <v>101</v>
      </c>
      <c r="I32" s="8">
        <v>10.9</v>
      </c>
      <c r="J32" s="10">
        <v>25</v>
      </c>
      <c r="K32" s="12">
        <v>2979258</v>
      </c>
      <c r="L32" s="12">
        <v>3304</v>
      </c>
    </row>
    <row r="33" spans="1:12">
      <c r="A33" s="8">
        <v>946</v>
      </c>
      <c r="B33" s="8">
        <v>31</v>
      </c>
      <c r="C33" s="11">
        <v>27.7</v>
      </c>
      <c r="D33" s="8">
        <v>148.6</v>
      </c>
      <c r="E33" s="8">
        <v>69</v>
      </c>
      <c r="F33" s="8">
        <v>21.1</v>
      </c>
      <c r="G33" s="10">
        <v>0</v>
      </c>
      <c r="H33" s="8">
        <v>217.9</v>
      </c>
      <c r="I33" s="8">
        <v>9.9</v>
      </c>
      <c r="J33" s="10">
        <v>12</v>
      </c>
      <c r="K33" s="12">
        <v>2977324</v>
      </c>
      <c r="L33" s="12">
        <v>3274</v>
      </c>
    </row>
    <row r="34" spans="1:12">
      <c r="A34" s="8">
        <v>847</v>
      </c>
      <c r="B34" s="8">
        <v>30</v>
      </c>
      <c r="C34" s="11">
        <v>21.8</v>
      </c>
      <c r="D34" s="8">
        <v>138.5</v>
      </c>
      <c r="E34" s="8">
        <v>63</v>
      </c>
      <c r="F34" s="8">
        <v>13.6</v>
      </c>
      <c r="G34" s="10">
        <v>0</v>
      </c>
      <c r="H34" s="8">
        <v>191</v>
      </c>
      <c r="I34" s="8">
        <v>6.2</v>
      </c>
      <c r="J34" s="10">
        <v>9</v>
      </c>
      <c r="K34" s="12">
        <v>2978495</v>
      </c>
      <c r="L34" s="12">
        <v>3265</v>
      </c>
    </row>
    <row r="35" spans="1:12">
      <c r="A35" s="8">
        <v>863</v>
      </c>
      <c r="B35" s="8">
        <v>31</v>
      </c>
      <c r="C35" s="11">
        <v>15.8</v>
      </c>
      <c r="D35" s="8">
        <v>13.5</v>
      </c>
      <c r="E35" s="8">
        <v>59</v>
      </c>
      <c r="F35" s="8">
        <v>7</v>
      </c>
      <c r="G35" s="10">
        <v>1</v>
      </c>
      <c r="H35" s="8">
        <v>249.9</v>
      </c>
      <c r="I35" s="8">
        <v>8.5</v>
      </c>
      <c r="J35" s="10">
        <v>4</v>
      </c>
      <c r="K35" s="12">
        <v>2979834</v>
      </c>
      <c r="L35" s="12">
        <v>3586</v>
      </c>
    </row>
    <row r="36" spans="1:12">
      <c r="A36" s="8">
        <v>865</v>
      </c>
      <c r="B36" s="8">
        <v>30</v>
      </c>
      <c r="C36" s="11">
        <v>6.2</v>
      </c>
      <c r="D36" s="8">
        <v>46.8</v>
      </c>
      <c r="E36" s="8">
        <v>58</v>
      </c>
      <c r="F36" s="8">
        <v>-2.1</v>
      </c>
      <c r="G36" s="10">
        <v>9</v>
      </c>
      <c r="H36" s="8">
        <v>188</v>
      </c>
      <c r="I36" s="8">
        <v>12.6</v>
      </c>
      <c r="J36" s="10">
        <v>12</v>
      </c>
      <c r="K36" s="12">
        <v>2978969</v>
      </c>
      <c r="L36" s="12">
        <v>3472</v>
      </c>
    </row>
    <row r="37" spans="1:12">
      <c r="A37" s="8">
        <v>886</v>
      </c>
      <c r="B37" s="8">
        <v>31</v>
      </c>
      <c r="C37" s="11">
        <v>-0.2</v>
      </c>
      <c r="D37" s="8">
        <v>24.7</v>
      </c>
      <c r="E37" s="8">
        <v>60</v>
      </c>
      <c r="F37" s="8">
        <v>-7.3</v>
      </c>
      <c r="G37" s="10">
        <v>12</v>
      </c>
      <c r="H37" s="8">
        <v>184.4</v>
      </c>
      <c r="I37" s="8">
        <v>8.3000000000000007</v>
      </c>
      <c r="J37" s="10">
        <v>9</v>
      </c>
      <c r="K37" s="12">
        <v>2973877</v>
      </c>
      <c r="L37" s="12">
        <v>3116</v>
      </c>
    </row>
    <row r="38" spans="1:12">
      <c r="A38" s="8">
        <v>821</v>
      </c>
      <c r="B38" s="8">
        <v>31</v>
      </c>
      <c r="C38" s="11">
        <v>-0.7</v>
      </c>
      <c r="D38" s="8">
        <v>13</v>
      </c>
      <c r="E38" s="8">
        <v>50</v>
      </c>
      <c r="F38" s="8">
        <v>-10.7</v>
      </c>
      <c r="G38" s="10">
        <v>16</v>
      </c>
      <c r="H38" s="8">
        <v>184.4</v>
      </c>
      <c r="I38" s="8">
        <v>7.8</v>
      </c>
      <c r="J38" s="10">
        <v>5</v>
      </c>
      <c r="K38" s="12">
        <v>2981263</v>
      </c>
      <c r="L38" s="12">
        <v>2687</v>
      </c>
    </row>
    <row r="39" spans="1:12">
      <c r="A39" s="8">
        <v>740</v>
      </c>
      <c r="B39" s="8">
        <v>28</v>
      </c>
      <c r="C39" s="11">
        <v>1.9</v>
      </c>
      <c r="D39" s="8">
        <v>16.2</v>
      </c>
      <c r="E39" s="8">
        <v>52</v>
      </c>
      <c r="F39" s="8">
        <v>-7.7</v>
      </c>
      <c r="G39" s="10">
        <v>11</v>
      </c>
      <c r="H39" s="8">
        <v>163.9</v>
      </c>
      <c r="I39" s="8">
        <v>7.4</v>
      </c>
      <c r="J39" s="10">
        <v>5</v>
      </c>
      <c r="K39" s="12">
        <v>2982658</v>
      </c>
      <c r="L39" s="12">
        <v>2566</v>
      </c>
    </row>
    <row r="40" spans="1:12">
      <c r="A40" s="8">
        <v>850</v>
      </c>
      <c r="B40" s="8">
        <v>31</v>
      </c>
      <c r="C40" s="11">
        <v>7.9</v>
      </c>
      <c r="D40" s="8">
        <v>7.2</v>
      </c>
      <c r="E40" s="8">
        <v>60</v>
      </c>
      <c r="F40" s="8">
        <v>-0.2</v>
      </c>
      <c r="G40" s="10">
        <v>3</v>
      </c>
      <c r="H40" s="8">
        <v>214.7</v>
      </c>
      <c r="I40" s="8">
        <v>9.1</v>
      </c>
      <c r="J40" s="10">
        <v>6</v>
      </c>
      <c r="K40" s="12">
        <v>2983448</v>
      </c>
      <c r="L40" s="12">
        <v>3335</v>
      </c>
    </row>
    <row r="41" spans="1:12">
      <c r="A41" s="8">
        <v>801</v>
      </c>
      <c r="B41" s="8">
        <v>30</v>
      </c>
      <c r="C41" s="11">
        <v>14</v>
      </c>
      <c r="D41" s="8">
        <v>31</v>
      </c>
      <c r="E41" s="8">
        <v>60</v>
      </c>
      <c r="F41" s="8">
        <v>5.0999999999999996</v>
      </c>
      <c r="G41" s="10">
        <v>0</v>
      </c>
      <c r="H41" s="8">
        <v>213.2</v>
      </c>
      <c r="I41" s="8">
        <v>9.3000000000000007</v>
      </c>
      <c r="J41" s="10">
        <v>5</v>
      </c>
      <c r="K41" s="12">
        <v>2987197</v>
      </c>
      <c r="L41" s="12">
        <v>3316</v>
      </c>
    </row>
    <row r="42" spans="1:12">
      <c r="A42" s="8">
        <v>849</v>
      </c>
      <c r="B42" s="8">
        <v>31</v>
      </c>
      <c r="C42" s="11">
        <v>18.899999999999999</v>
      </c>
      <c r="D42" s="8">
        <v>63</v>
      </c>
      <c r="E42" s="8">
        <v>59</v>
      </c>
      <c r="F42" s="8">
        <v>9.8000000000000007</v>
      </c>
      <c r="G42" s="10">
        <v>0</v>
      </c>
      <c r="H42" s="8">
        <v>304</v>
      </c>
      <c r="I42" s="8">
        <v>11.1</v>
      </c>
      <c r="J42" s="10">
        <v>9</v>
      </c>
      <c r="K42" s="12">
        <v>2990011</v>
      </c>
      <c r="L42" s="12">
        <v>3628</v>
      </c>
    </row>
    <row r="43" spans="1:12">
      <c r="A43" s="8">
        <v>819</v>
      </c>
      <c r="B43" s="8">
        <v>30</v>
      </c>
      <c r="C43" s="11">
        <v>23.1</v>
      </c>
      <c r="D43" s="8">
        <v>98.1</v>
      </c>
      <c r="E43" s="8">
        <v>73</v>
      </c>
      <c r="F43" s="8">
        <v>17.5</v>
      </c>
      <c r="G43" s="10">
        <v>0</v>
      </c>
      <c r="H43" s="8">
        <v>184.9</v>
      </c>
      <c r="I43" s="8">
        <v>8.3000000000000007</v>
      </c>
      <c r="J43" s="10">
        <v>11</v>
      </c>
      <c r="K43" s="12">
        <v>2994260</v>
      </c>
      <c r="L43" s="12">
        <v>3576</v>
      </c>
    </row>
    <row r="44" spans="1:12">
      <c r="A44" s="8">
        <v>852</v>
      </c>
      <c r="B44" s="8">
        <v>31</v>
      </c>
      <c r="C44" s="11">
        <v>26.1</v>
      </c>
      <c r="D44" s="8">
        <v>207.9</v>
      </c>
      <c r="E44" s="8">
        <v>74</v>
      </c>
      <c r="F44" s="8">
        <v>20.7</v>
      </c>
      <c r="G44" s="10">
        <v>0</v>
      </c>
      <c r="H44" s="8">
        <v>172.7</v>
      </c>
      <c r="I44" s="8">
        <v>10.8</v>
      </c>
      <c r="J44" s="10">
        <v>12</v>
      </c>
      <c r="K44" s="12">
        <v>2999673</v>
      </c>
      <c r="L44" s="12">
        <v>3752</v>
      </c>
    </row>
    <row r="45" spans="1:12">
      <c r="A45" s="8">
        <v>895</v>
      </c>
      <c r="B45" s="8">
        <v>31</v>
      </c>
      <c r="C45" s="11">
        <v>25.2</v>
      </c>
      <c r="D45" s="8">
        <v>172.8</v>
      </c>
      <c r="E45" s="8">
        <v>77</v>
      </c>
      <c r="F45" s="8">
        <v>20.399999999999999</v>
      </c>
      <c r="G45" s="10">
        <v>0</v>
      </c>
      <c r="H45" s="8">
        <v>150.69999999999999</v>
      </c>
      <c r="I45" s="8">
        <v>9.3000000000000007</v>
      </c>
      <c r="J45" s="10">
        <v>16</v>
      </c>
      <c r="K45" s="12">
        <v>3003300</v>
      </c>
      <c r="L45" s="12">
        <v>3544</v>
      </c>
    </row>
    <row r="46" spans="1:12">
      <c r="A46" s="8">
        <v>819</v>
      </c>
      <c r="B46" s="8">
        <v>30</v>
      </c>
      <c r="C46" s="11">
        <v>22.1</v>
      </c>
      <c r="D46" s="8">
        <v>88.1</v>
      </c>
      <c r="E46" s="8">
        <v>69</v>
      </c>
      <c r="F46" s="8">
        <v>15.3</v>
      </c>
      <c r="G46" s="10">
        <v>0</v>
      </c>
      <c r="H46" s="8">
        <v>214.3</v>
      </c>
      <c r="I46" s="8">
        <v>7.1</v>
      </c>
      <c r="J46" s="10">
        <v>7</v>
      </c>
      <c r="K46" s="12">
        <v>3006781</v>
      </c>
      <c r="L46" s="12">
        <v>3482</v>
      </c>
    </row>
    <row r="47" spans="1:12">
      <c r="A47" s="8">
        <v>835</v>
      </c>
      <c r="B47" s="8">
        <v>31</v>
      </c>
      <c r="C47" s="11">
        <v>15.6</v>
      </c>
      <c r="D47" s="8">
        <v>52.2</v>
      </c>
      <c r="E47" s="8">
        <v>63</v>
      </c>
      <c r="F47" s="8">
        <v>7.8</v>
      </c>
      <c r="G47" s="10">
        <v>1</v>
      </c>
      <c r="H47" s="8">
        <v>239.8</v>
      </c>
      <c r="I47" s="8">
        <v>9</v>
      </c>
      <c r="J47" s="10">
        <v>6</v>
      </c>
      <c r="K47" s="12">
        <v>3008363</v>
      </c>
      <c r="L47" s="12">
        <v>3698</v>
      </c>
    </row>
    <row r="48" spans="1:12">
      <c r="A48" s="8">
        <v>804</v>
      </c>
      <c r="B48" s="8">
        <v>30</v>
      </c>
      <c r="C48" s="11">
        <v>9</v>
      </c>
      <c r="D48" s="8">
        <v>41.5</v>
      </c>
      <c r="E48" s="8">
        <v>61</v>
      </c>
      <c r="F48" s="8">
        <v>1.1000000000000001</v>
      </c>
      <c r="G48" s="10">
        <v>2</v>
      </c>
      <c r="H48" s="8">
        <v>194.1</v>
      </c>
      <c r="I48" s="8">
        <v>8.6999999999999993</v>
      </c>
      <c r="J48" s="10">
        <v>9</v>
      </c>
      <c r="K48" s="12">
        <v>3012795</v>
      </c>
      <c r="L48" s="12">
        <v>3656</v>
      </c>
    </row>
    <row r="49" spans="1:12">
      <c r="A49" s="8">
        <v>847</v>
      </c>
      <c r="B49" s="8">
        <v>31</v>
      </c>
      <c r="C49" s="11">
        <v>-2.9</v>
      </c>
      <c r="D49" s="8">
        <v>17.899999999999999</v>
      </c>
      <c r="E49" s="8">
        <v>56</v>
      </c>
      <c r="F49" s="8">
        <v>-10.9</v>
      </c>
      <c r="G49" s="10">
        <v>4</v>
      </c>
      <c r="H49" s="8">
        <v>195.6</v>
      </c>
      <c r="I49" s="8">
        <v>11.1</v>
      </c>
      <c r="J49" s="10">
        <v>10</v>
      </c>
      <c r="K49" s="12">
        <v>3013541</v>
      </c>
      <c r="L49" s="12">
        <v>3552</v>
      </c>
    </row>
    <row r="50" spans="1:12">
      <c r="A50" s="8">
        <v>797</v>
      </c>
      <c r="B50" s="8">
        <v>31</v>
      </c>
      <c r="C50" s="11">
        <v>-0.9</v>
      </c>
      <c r="D50" s="8">
        <v>11.3</v>
      </c>
      <c r="E50" s="8">
        <v>56</v>
      </c>
      <c r="F50" s="8">
        <v>-9</v>
      </c>
      <c r="G50" s="10">
        <v>4</v>
      </c>
      <c r="H50" s="8">
        <v>193.3</v>
      </c>
      <c r="I50" s="8">
        <v>7.7</v>
      </c>
      <c r="J50" s="10">
        <v>7</v>
      </c>
      <c r="K50" s="12">
        <v>3021688</v>
      </c>
      <c r="L50" s="12">
        <v>2967</v>
      </c>
    </row>
    <row r="51" spans="1:12">
      <c r="A51" s="8">
        <v>775</v>
      </c>
      <c r="B51" s="8">
        <v>28</v>
      </c>
      <c r="C51" s="11">
        <v>1</v>
      </c>
      <c r="D51" s="8">
        <v>22.7</v>
      </c>
      <c r="E51" s="8">
        <v>59</v>
      </c>
      <c r="F51" s="8">
        <v>-6.8</v>
      </c>
      <c r="G51" s="10">
        <v>6</v>
      </c>
      <c r="H51" s="8">
        <v>180</v>
      </c>
      <c r="I51" s="8">
        <v>8.5</v>
      </c>
      <c r="J51" s="10">
        <v>7</v>
      </c>
      <c r="K51" s="12">
        <v>3023786</v>
      </c>
      <c r="L51" s="12">
        <v>2682</v>
      </c>
    </row>
    <row r="52" spans="1:12">
      <c r="A52" s="8">
        <v>846</v>
      </c>
      <c r="B52" s="8">
        <v>31</v>
      </c>
      <c r="C52" s="11">
        <v>6.3</v>
      </c>
      <c r="D52" s="8">
        <v>9.6</v>
      </c>
      <c r="E52" s="8">
        <v>45</v>
      </c>
      <c r="F52" s="8">
        <v>-6</v>
      </c>
      <c r="G52" s="10">
        <v>3</v>
      </c>
      <c r="H52" s="8">
        <v>270.8</v>
      </c>
      <c r="I52" s="8">
        <v>9.1</v>
      </c>
      <c r="J52" s="10">
        <v>4</v>
      </c>
      <c r="K52" s="12">
        <v>3024391</v>
      </c>
      <c r="L52" s="12">
        <v>3384</v>
      </c>
    </row>
    <row r="53" spans="1:12">
      <c r="A53" s="8">
        <v>822</v>
      </c>
      <c r="B53" s="8">
        <v>30</v>
      </c>
      <c r="C53" s="11">
        <v>13.3</v>
      </c>
      <c r="D53" s="8">
        <v>80.5</v>
      </c>
      <c r="E53" s="8">
        <v>55</v>
      </c>
      <c r="F53" s="8">
        <v>2.9</v>
      </c>
      <c r="G53" s="10">
        <v>0</v>
      </c>
      <c r="H53" s="8">
        <v>216</v>
      </c>
      <c r="I53" s="8">
        <v>10.4</v>
      </c>
      <c r="J53" s="10">
        <v>11</v>
      </c>
      <c r="K53" s="12">
        <v>3026957</v>
      </c>
      <c r="L53" s="12">
        <v>3506</v>
      </c>
    </row>
    <row r="54" spans="1:12">
      <c r="A54" s="8">
        <v>812</v>
      </c>
      <c r="B54" s="8">
        <v>31</v>
      </c>
      <c r="C54" s="11">
        <v>18.899999999999999</v>
      </c>
      <c r="D54" s="8">
        <v>28.9</v>
      </c>
      <c r="E54" s="8">
        <v>53</v>
      </c>
      <c r="F54" s="8">
        <v>7.5</v>
      </c>
      <c r="G54" s="10">
        <v>0</v>
      </c>
      <c r="H54" s="8">
        <v>290.39999999999998</v>
      </c>
      <c r="I54" s="8">
        <v>11.1</v>
      </c>
      <c r="J54" s="10">
        <v>6</v>
      </c>
      <c r="K54" s="12">
        <v>3030052</v>
      </c>
      <c r="L54" s="12">
        <v>3669</v>
      </c>
    </row>
    <row r="55" spans="1:12">
      <c r="A55" s="8">
        <v>780</v>
      </c>
      <c r="B55" s="8">
        <v>30</v>
      </c>
      <c r="C55" s="11">
        <v>23.6</v>
      </c>
      <c r="D55" s="8">
        <v>99</v>
      </c>
      <c r="E55" s="8">
        <v>60</v>
      </c>
      <c r="F55" s="8">
        <v>14.4</v>
      </c>
      <c r="G55" s="10">
        <v>0</v>
      </c>
      <c r="H55" s="8">
        <v>258.10000000000002</v>
      </c>
      <c r="I55" s="8">
        <v>7.8</v>
      </c>
      <c r="J55" s="10">
        <v>11</v>
      </c>
      <c r="K55" s="12">
        <v>3031607</v>
      </c>
      <c r="L55" s="12">
        <v>3390</v>
      </c>
    </row>
    <row r="56" spans="1:12">
      <c r="A56" s="8">
        <v>843</v>
      </c>
      <c r="B56" s="8">
        <v>31</v>
      </c>
      <c r="C56" s="11">
        <v>25.8</v>
      </c>
      <c r="D56" s="8">
        <v>226</v>
      </c>
      <c r="E56" s="8">
        <v>71</v>
      </c>
      <c r="F56" s="8">
        <v>19.600000000000001</v>
      </c>
      <c r="G56" s="10">
        <v>0</v>
      </c>
      <c r="H56" s="8">
        <v>176.1</v>
      </c>
      <c r="I56" s="8">
        <v>8</v>
      </c>
      <c r="J56" s="10">
        <v>14</v>
      </c>
      <c r="K56" s="12">
        <v>3035979</v>
      </c>
      <c r="L56" s="12">
        <v>3647</v>
      </c>
    </row>
    <row r="57" spans="1:12">
      <c r="A57" s="8">
        <v>902</v>
      </c>
      <c r="B57" s="8">
        <v>31</v>
      </c>
      <c r="C57" s="11">
        <v>26.3</v>
      </c>
      <c r="D57" s="8">
        <v>72.900000000000006</v>
      </c>
      <c r="E57" s="8">
        <v>70</v>
      </c>
      <c r="F57" s="8">
        <v>19.899999999999999</v>
      </c>
      <c r="G57" s="10">
        <v>0</v>
      </c>
      <c r="H57" s="8">
        <v>207</v>
      </c>
      <c r="I57" s="8">
        <v>8.1</v>
      </c>
      <c r="J57" s="10">
        <v>10</v>
      </c>
      <c r="K57" s="12">
        <v>3037031</v>
      </c>
      <c r="L57" s="12">
        <v>3567</v>
      </c>
    </row>
    <row r="58" spans="1:12">
      <c r="A58" s="8">
        <v>862</v>
      </c>
      <c r="B58" s="8">
        <v>30</v>
      </c>
      <c r="C58" s="11">
        <v>22.4</v>
      </c>
      <c r="D58" s="8">
        <v>26</v>
      </c>
      <c r="E58" s="8">
        <v>56</v>
      </c>
      <c r="F58" s="8">
        <v>12.4</v>
      </c>
      <c r="G58" s="10">
        <v>0</v>
      </c>
      <c r="H58" s="8">
        <v>262.10000000000002</v>
      </c>
      <c r="I58" s="8">
        <v>6.7</v>
      </c>
      <c r="J58" s="10">
        <v>4</v>
      </c>
      <c r="K58" s="12">
        <v>3043191</v>
      </c>
      <c r="L58" s="12">
        <v>3711</v>
      </c>
    </row>
    <row r="59" spans="1:12">
      <c r="A59" s="8">
        <v>864</v>
      </c>
      <c r="B59" s="8">
        <v>31</v>
      </c>
      <c r="C59" s="11">
        <v>15.5</v>
      </c>
      <c r="D59" s="8">
        <v>81.5</v>
      </c>
      <c r="E59" s="8">
        <v>61</v>
      </c>
      <c r="F59" s="8">
        <v>7.1</v>
      </c>
      <c r="G59" s="10">
        <v>2</v>
      </c>
      <c r="H59" s="8">
        <v>239.7</v>
      </c>
      <c r="I59" s="8">
        <v>8.6</v>
      </c>
      <c r="J59" s="10">
        <v>7</v>
      </c>
      <c r="K59" s="12">
        <v>3046176</v>
      </c>
      <c r="L59" s="12">
        <v>3820</v>
      </c>
    </row>
    <row r="60" spans="1:12">
      <c r="A60" s="8">
        <v>840</v>
      </c>
      <c r="B60" s="8">
        <v>30</v>
      </c>
      <c r="C60" s="11">
        <v>8.9</v>
      </c>
      <c r="D60" s="8">
        <v>104.6</v>
      </c>
      <c r="E60" s="8">
        <v>74</v>
      </c>
      <c r="F60" s="8">
        <v>4</v>
      </c>
      <c r="G60" s="10">
        <v>1</v>
      </c>
      <c r="H60" s="8">
        <v>109</v>
      </c>
      <c r="I60" s="8">
        <v>7.7</v>
      </c>
      <c r="J60" s="10">
        <v>14</v>
      </c>
      <c r="K60" s="12">
        <v>3052968</v>
      </c>
      <c r="L60" s="12">
        <v>3794</v>
      </c>
    </row>
    <row r="61" spans="1:12">
      <c r="A61" s="8">
        <v>838</v>
      </c>
      <c r="B61" s="8">
        <v>31</v>
      </c>
      <c r="C61" s="11">
        <v>1.6</v>
      </c>
      <c r="D61" s="8">
        <v>29.1</v>
      </c>
      <c r="E61" s="8">
        <v>60</v>
      </c>
      <c r="F61" s="8">
        <v>-5.9</v>
      </c>
      <c r="G61" s="10">
        <v>11</v>
      </c>
      <c r="H61" s="8">
        <v>177.8</v>
      </c>
      <c r="I61" s="8">
        <v>8</v>
      </c>
      <c r="J61" s="10">
        <v>9</v>
      </c>
      <c r="K61" s="12">
        <v>3056588</v>
      </c>
      <c r="L61" s="12">
        <v>3528</v>
      </c>
    </row>
    <row r="98" spans="8:10">
      <c r="H98" s="4"/>
      <c r="I98" s="4"/>
      <c r="J98" s="4"/>
    </row>
    <row r="99" spans="8:10">
      <c r="H99" s="4"/>
      <c r="I99" s="4"/>
      <c r="J99" s="4"/>
    </row>
    <row r="100" spans="8:10">
      <c r="H100" s="4"/>
      <c r="I100" s="4"/>
      <c r="J100" s="4"/>
    </row>
    <row r="101" spans="8:10">
      <c r="H101" s="4"/>
      <c r="I101" s="4"/>
      <c r="J101" s="4"/>
    </row>
    <row r="102" spans="8:10">
      <c r="H102" s="4"/>
      <c r="I102" s="4"/>
      <c r="J102" s="4"/>
    </row>
    <row r="103" spans="8:10">
      <c r="H103" s="4"/>
      <c r="I103" s="4"/>
      <c r="J103" s="4"/>
    </row>
    <row r="104" spans="8:10">
      <c r="H104" s="4"/>
      <c r="I104" s="4"/>
      <c r="J104" s="4"/>
    </row>
    <row r="105" spans="8:10">
      <c r="H105" s="4"/>
      <c r="I105" s="4"/>
      <c r="J105" s="4"/>
    </row>
    <row r="106" spans="8:10">
      <c r="H106" s="4"/>
      <c r="I106" s="4"/>
      <c r="J106" s="4"/>
    </row>
    <row r="107" spans="8:10">
      <c r="H107" s="4"/>
      <c r="I107" s="4"/>
      <c r="J107" s="4"/>
    </row>
    <row r="108" spans="8:10">
      <c r="H108" s="4"/>
      <c r="I108" s="4"/>
      <c r="J108" s="4"/>
    </row>
    <row r="109" spans="8:10">
      <c r="H109" s="4"/>
      <c r="I109" s="4"/>
      <c r="J109" s="4"/>
    </row>
    <row r="110" spans="8:10">
      <c r="H110" s="4"/>
      <c r="I110" s="4"/>
      <c r="J110" s="4"/>
    </row>
    <row r="111" spans="8:10">
      <c r="H111" s="4"/>
      <c r="I111" s="4"/>
      <c r="J111" s="4"/>
    </row>
    <row r="112" spans="8:10">
      <c r="H112" s="4"/>
      <c r="I112" s="4"/>
      <c r="J112" s="4"/>
    </row>
    <row r="113" spans="8:10">
      <c r="H113" s="4"/>
      <c r="I113" s="4"/>
      <c r="J113" s="4"/>
    </row>
    <row r="114" spans="8:10">
      <c r="H114" s="4"/>
      <c r="I114" s="4"/>
      <c r="J114" s="4"/>
    </row>
    <row r="115" spans="8:10">
      <c r="H115" s="4"/>
      <c r="I115" s="4"/>
      <c r="J115" s="4"/>
    </row>
    <row r="116" spans="8:10">
      <c r="H116" s="4"/>
      <c r="I116" s="4"/>
      <c r="J116" s="4"/>
    </row>
    <row r="117" spans="8:10">
      <c r="H117" s="4"/>
      <c r="I117" s="4"/>
      <c r="J117" s="4"/>
    </row>
    <row r="118" spans="8:10">
      <c r="H118" s="4"/>
      <c r="I118" s="4"/>
      <c r="J118" s="4"/>
    </row>
    <row r="119" spans="8:10">
      <c r="H119" s="4"/>
      <c r="I119" s="4"/>
      <c r="J119" s="4"/>
    </row>
    <row r="120" spans="8:10">
      <c r="H120" s="4"/>
      <c r="I120" s="4"/>
      <c r="J120" s="4"/>
    </row>
    <row r="121" spans="8:10">
      <c r="H121" s="4"/>
      <c r="I121" s="4"/>
      <c r="J121" s="4"/>
    </row>
    <row r="122" spans="8:10">
      <c r="H122" s="4"/>
      <c r="I122" s="4"/>
      <c r="J122" s="4"/>
    </row>
    <row r="123" spans="8:10">
      <c r="H123" s="4"/>
      <c r="I123" s="4"/>
      <c r="J123" s="4"/>
    </row>
    <row r="124" spans="8:10">
      <c r="H124" s="4"/>
      <c r="I124" s="4"/>
      <c r="J124" s="4"/>
    </row>
    <row r="125" spans="8:10">
      <c r="H125" s="4"/>
      <c r="I125" s="4"/>
      <c r="J125" s="4"/>
    </row>
    <row r="126" spans="8:10">
      <c r="H126" s="4"/>
      <c r="I126" s="4"/>
      <c r="J126" s="4"/>
    </row>
    <row r="127" spans="8:10">
      <c r="H127" s="4"/>
      <c r="I127" s="4"/>
      <c r="J127" s="4"/>
    </row>
    <row r="128" spans="8:10">
      <c r="H128" s="4"/>
      <c r="I128" s="4"/>
      <c r="J128" s="4"/>
    </row>
    <row r="129" spans="8:10">
      <c r="H129" s="4"/>
      <c r="I129" s="4"/>
      <c r="J129" s="4"/>
    </row>
    <row r="130" spans="8:10">
      <c r="H130" s="4"/>
      <c r="I130" s="4"/>
      <c r="J130" s="4"/>
    </row>
    <row r="131" spans="8:10">
      <c r="H131" s="4"/>
      <c r="I131" s="4"/>
      <c r="J131" s="4"/>
    </row>
    <row r="132" spans="8:10">
      <c r="H132" s="4"/>
      <c r="I132" s="4"/>
      <c r="J132" s="4"/>
    </row>
    <row r="133" spans="8:10">
      <c r="H133" s="4"/>
      <c r="I133" s="4"/>
      <c r="J133" s="4"/>
    </row>
    <row r="134" spans="8:10">
      <c r="H134" s="4"/>
      <c r="I134" s="4"/>
      <c r="J134" s="4"/>
    </row>
    <row r="135" spans="8:10">
      <c r="H135" s="4"/>
      <c r="I135" s="4"/>
      <c r="J135" s="4"/>
    </row>
    <row r="136" spans="8:10">
      <c r="H136" s="4"/>
      <c r="I136" s="4"/>
      <c r="J136" s="4"/>
    </row>
    <row r="137" spans="8:10">
      <c r="H137" s="4"/>
      <c r="I137" s="4"/>
      <c r="J137" s="4"/>
    </row>
    <row r="138" spans="8:10">
      <c r="H138" s="4"/>
      <c r="I138" s="4"/>
      <c r="J138" s="4"/>
    </row>
    <row r="139" spans="8:10">
      <c r="H139" s="4"/>
      <c r="I139" s="4"/>
      <c r="J139" s="4"/>
    </row>
    <row r="140" spans="8:10">
      <c r="H140" s="4"/>
      <c r="I140" s="4"/>
      <c r="J140" s="4"/>
    </row>
    <row r="141" spans="8:10">
      <c r="H141" s="4"/>
      <c r="I141" s="4"/>
      <c r="J141" s="4"/>
    </row>
    <row r="142" spans="8:10">
      <c r="H142" s="4"/>
      <c r="I142" s="4"/>
      <c r="J142" s="4"/>
    </row>
    <row r="143" spans="8:10">
      <c r="H143" s="4"/>
      <c r="I143" s="4"/>
      <c r="J143" s="4"/>
    </row>
    <row r="144" spans="8:10">
      <c r="H144" s="4"/>
      <c r="I144" s="4"/>
      <c r="J144" s="4"/>
    </row>
    <row r="145" spans="8:10">
      <c r="H145" s="4"/>
      <c r="I145" s="4"/>
      <c r="J145" s="4"/>
    </row>
    <row r="146" spans="8:10">
      <c r="H146" s="4"/>
      <c r="I146" s="4"/>
      <c r="J146" s="4"/>
    </row>
    <row r="147" spans="8:10">
      <c r="H147" s="4"/>
      <c r="I147" s="4"/>
      <c r="J147" s="4"/>
    </row>
    <row r="148" spans="8:10">
      <c r="H148" s="4"/>
      <c r="I148" s="4"/>
      <c r="J148" s="4"/>
    </row>
    <row r="149" spans="8:10">
      <c r="H149" s="4"/>
      <c r="I149" s="4"/>
      <c r="J149" s="4"/>
    </row>
    <row r="150" spans="8:10">
      <c r="H150" s="4"/>
      <c r="I150" s="4"/>
      <c r="J150" s="4"/>
    </row>
    <row r="151" spans="8:10">
      <c r="H151" s="4"/>
      <c r="I151" s="4"/>
      <c r="J151" s="4"/>
    </row>
    <row r="152" spans="8:10">
      <c r="H152" s="4"/>
      <c r="I152" s="4"/>
      <c r="J152" s="4"/>
    </row>
    <row r="153" spans="8:10">
      <c r="H153" s="4"/>
      <c r="I153" s="4"/>
      <c r="J153" s="4"/>
    </row>
    <row r="154" spans="8:10">
      <c r="H154" s="4"/>
      <c r="I154" s="4"/>
      <c r="J154" s="4"/>
    </row>
    <row r="155" spans="8:10">
      <c r="H155" s="4"/>
      <c r="I155" s="4"/>
      <c r="J155" s="4"/>
    </row>
    <row r="156" spans="8:10">
      <c r="H156" s="4"/>
      <c r="I156" s="4"/>
      <c r="J156" s="4"/>
    </row>
    <row r="157" spans="8:10">
      <c r="H157" s="4"/>
      <c r="I157" s="4"/>
      <c r="J157" s="4"/>
    </row>
    <row r="158" spans="8:10">
      <c r="H158" s="4"/>
      <c r="I158" s="4"/>
      <c r="J158" s="4"/>
    </row>
    <row r="159" spans="8:10">
      <c r="H159" s="4"/>
      <c r="I159" s="4"/>
      <c r="J159" s="4"/>
    </row>
    <row r="160" spans="8:10">
      <c r="H160" s="4"/>
      <c r="I160" s="4"/>
      <c r="J160" s="4"/>
    </row>
    <row r="161" spans="8:10">
      <c r="H161" s="4"/>
      <c r="I161" s="4"/>
      <c r="J161" s="4"/>
    </row>
    <row r="162" spans="8:10">
      <c r="H162" s="4"/>
      <c r="I162" s="4"/>
      <c r="J162" s="4"/>
    </row>
    <row r="163" spans="8:10">
      <c r="H163" s="4"/>
      <c r="I163" s="4"/>
      <c r="J163" s="4"/>
    </row>
    <row r="164" spans="8:10">
      <c r="H164" s="4"/>
      <c r="I164" s="4"/>
      <c r="J164" s="4"/>
    </row>
    <row r="165" spans="8:10">
      <c r="H165" s="4"/>
      <c r="I165" s="4"/>
      <c r="J165" s="4"/>
    </row>
    <row r="166" spans="8:10">
      <c r="H166" s="4"/>
      <c r="I166" s="4"/>
      <c r="J166" s="4"/>
    </row>
    <row r="167" spans="8:10">
      <c r="H167" s="4"/>
      <c r="I167" s="4"/>
      <c r="J167" s="4"/>
    </row>
    <row r="168" spans="8:10">
      <c r="H168" s="4"/>
      <c r="I168" s="4"/>
      <c r="J168" s="4"/>
    </row>
    <row r="169" spans="8:10">
      <c r="H169" s="4"/>
      <c r="I169" s="4"/>
      <c r="J169" s="4"/>
    </row>
    <row r="170" spans="8:10">
      <c r="H170" s="4"/>
      <c r="I170" s="4"/>
      <c r="J170" s="4"/>
    </row>
    <row r="171" spans="8:10">
      <c r="H171" s="4"/>
      <c r="I171" s="4"/>
      <c r="J171" s="4"/>
    </row>
    <row r="172" spans="8:10">
      <c r="H172" s="4"/>
      <c r="I172" s="4"/>
      <c r="J172" s="4"/>
    </row>
    <row r="173" spans="8:10">
      <c r="H173" s="4"/>
      <c r="I173" s="4"/>
      <c r="J173" s="4"/>
    </row>
    <row r="174" spans="8:10">
      <c r="H174" s="4"/>
      <c r="I174" s="4"/>
      <c r="J174" s="4"/>
    </row>
    <row r="175" spans="8:10">
      <c r="H175" s="4"/>
      <c r="I175" s="4"/>
      <c r="J175" s="4"/>
    </row>
    <row r="176" spans="8:10">
      <c r="H176" s="4"/>
      <c r="I176" s="4"/>
      <c r="J176" s="4"/>
    </row>
    <row r="177" spans="8:10">
      <c r="H177" s="4"/>
      <c r="I177" s="4"/>
      <c r="J177" s="4"/>
    </row>
    <row r="178" spans="8:10">
      <c r="H178" s="4"/>
      <c r="I178" s="4"/>
      <c r="J178" s="4"/>
    </row>
    <row r="179" spans="8:10">
      <c r="H179" s="4"/>
      <c r="I179" s="4"/>
      <c r="J179" s="4"/>
    </row>
    <row r="180" spans="8:10">
      <c r="H180" s="4"/>
      <c r="I180" s="4"/>
      <c r="J180" s="4"/>
    </row>
    <row r="181" spans="8:10">
      <c r="H181" s="4"/>
      <c r="I181" s="4"/>
      <c r="J181" s="4"/>
    </row>
    <row r="182" spans="8:10">
      <c r="H182" s="4"/>
      <c r="I182" s="4"/>
      <c r="J182" s="4"/>
    </row>
    <row r="183" spans="8:10">
      <c r="H183" s="4"/>
      <c r="I183" s="4"/>
      <c r="J183" s="4"/>
    </row>
    <row r="184" spans="8:10">
      <c r="H184" s="4"/>
      <c r="I184" s="4"/>
      <c r="J184" s="4"/>
    </row>
    <row r="185" spans="8:10">
      <c r="H185" s="4"/>
      <c r="I185" s="4"/>
      <c r="J185" s="4"/>
    </row>
    <row r="186" spans="8:10">
      <c r="H186" s="4"/>
      <c r="I186" s="4"/>
      <c r="J186" s="4"/>
    </row>
    <row r="187" spans="8:10">
      <c r="H187" s="4"/>
      <c r="I187" s="4"/>
      <c r="J187" s="4"/>
    </row>
    <row r="188" spans="8:10">
      <c r="H188" s="4"/>
      <c r="I188" s="4"/>
      <c r="J188" s="4"/>
    </row>
    <row r="189" spans="8:10">
      <c r="H189" s="4"/>
      <c r="I189" s="4"/>
      <c r="J189" s="4"/>
    </row>
    <row r="190" spans="8:10">
      <c r="H190" s="4"/>
      <c r="I190" s="4"/>
      <c r="J190" s="4"/>
    </row>
    <row r="191" spans="8:10">
      <c r="H191" s="4"/>
      <c r="I191" s="4"/>
      <c r="J191" s="4"/>
    </row>
    <row r="192" spans="8:10">
      <c r="H192" s="4"/>
      <c r="I192" s="4"/>
      <c r="J192" s="4"/>
    </row>
    <row r="193" spans="8:10">
      <c r="H193" s="4"/>
      <c r="I193" s="4"/>
      <c r="J193" s="4"/>
    </row>
    <row r="194" spans="8:10">
      <c r="H194" s="4"/>
      <c r="I194" s="4"/>
      <c r="J194" s="4"/>
    </row>
    <row r="195" spans="8:10">
      <c r="H195" s="4"/>
      <c r="I195" s="4"/>
      <c r="J195" s="4"/>
    </row>
    <row r="196" spans="8:10">
      <c r="H196" s="4"/>
      <c r="I196" s="4"/>
      <c r="J196" s="4"/>
    </row>
    <row r="197" spans="8:10">
      <c r="H197" s="4"/>
      <c r="I197" s="4"/>
      <c r="J197" s="4"/>
    </row>
    <row r="198" spans="8:10">
      <c r="H198" s="4"/>
      <c r="I198" s="4"/>
      <c r="J198" s="4"/>
    </row>
    <row r="199" spans="8:10">
      <c r="H199" s="4"/>
      <c r="I199" s="4"/>
      <c r="J199" s="4"/>
    </row>
    <row r="200" spans="8:10">
      <c r="H200" s="4"/>
      <c r="I200" s="4"/>
      <c r="J200" s="4"/>
    </row>
    <row r="201" spans="8:10">
      <c r="H201" s="4"/>
      <c r="I201" s="4"/>
      <c r="J201" s="4"/>
    </row>
    <row r="202" spans="8:10">
      <c r="H202" s="4"/>
      <c r="I202" s="4"/>
      <c r="J202" s="4"/>
    </row>
    <row r="203" spans="8:10">
      <c r="H203" s="4"/>
      <c r="I203" s="4"/>
      <c r="J203" s="4"/>
    </row>
    <row r="204" spans="8:10">
      <c r="H204" s="4"/>
      <c r="I204" s="4"/>
      <c r="J204" s="4"/>
    </row>
    <row r="205" spans="8:10">
      <c r="H205" s="4"/>
      <c r="I205" s="4"/>
      <c r="J205" s="4"/>
    </row>
    <row r="206" spans="8:10">
      <c r="H206" s="4"/>
      <c r="I206" s="4"/>
      <c r="J206" s="4"/>
    </row>
    <row r="207" spans="8:10">
      <c r="H207" s="4"/>
      <c r="I207" s="4"/>
      <c r="J207" s="4"/>
    </row>
    <row r="208" spans="8:10">
      <c r="H208" s="4"/>
      <c r="I208" s="4"/>
      <c r="J208" s="4"/>
    </row>
    <row r="209" spans="8:10">
      <c r="H209" s="4"/>
      <c r="I209" s="4"/>
      <c r="J209" s="4"/>
    </row>
    <row r="210" spans="8:10">
      <c r="H210" s="4"/>
      <c r="I210" s="4"/>
      <c r="J210" s="4"/>
    </row>
    <row r="211" spans="8:10">
      <c r="H211" s="4"/>
      <c r="I211" s="4"/>
      <c r="J211" s="4"/>
    </row>
    <row r="212" spans="8:10">
      <c r="H212" s="4"/>
      <c r="I212" s="4"/>
      <c r="J212" s="4"/>
    </row>
    <row r="213" spans="8:10">
      <c r="H213" s="4"/>
      <c r="I213" s="4"/>
      <c r="J213" s="4"/>
    </row>
    <row r="214" spans="8:10">
      <c r="H214" s="4"/>
      <c r="I214" s="4"/>
      <c r="J214" s="4"/>
    </row>
    <row r="215" spans="8:10">
      <c r="H215" s="4"/>
      <c r="I215" s="4"/>
      <c r="J215" s="4"/>
    </row>
    <row r="216" spans="8:10">
      <c r="H216" s="4"/>
      <c r="I216" s="4"/>
      <c r="J216" s="4"/>
    </row>
    <row r="217" spans="8:10">
      <c r="H217" s="4"/>
      <c r="I217" s="4"/>
      <c r="J217" s="4"/>
    </row>
    <row r="218" spans="8:10">
      <c r="H218" s="4"/>
      <c r="I218" s="4"/>
      <c r="J218" s="4"/>
    </row>
    <row r="219" spans="8:10">
      <c r="H219" s="4"/>
      <c r="I219" s="4"/>
      <c r="J219" s="4"/>
    </row>
    <row r="220" spans="8:10">
      <c r="H220" s="4"/>
      <c r="I220" s="4"/>
      <c r="J220" s="4"/>
    </row>
    <row r="221" spans="8:10">
      <c r="H221" s="4"/>
      <c r="I221" s="4"/>
      <c r="J221" s="4"/>
    </row>
    <row r="222" spans="8:10">
      <c r="H222" s="4"/>
      <c r="I222" s="4"/>
      <c r="J222" s="4"/>
    </row>
    <row r="223" spans="8:10">
      <c r="H223" s="4"/>
      <c r="I223" s="4"/>
      <c r="J223" s="4"/>
    </row>
    <row r="224" spans="8:10">
      <c r="H224" s="4"/>
      <c r="I224" s="4"/>
      <c r="J224" s="4"/>
    </row>
    <row r="225" spans="8:10">
      <c r="H225" s="4"/>
      <c r="I225" s="4"/>
      <c r="J225" s="4"/>
    </row>
    <row r="226" spans="8:10">
      <c r="H226" s="4"/>
      <c r="I226" s="4"/>
      <c r="J226" s="4"/>
    </row>
    <row r="227" spans="8:10">
      <c r="H227" s="4"/>
      <c r="I227" s="4"/>
      <c r="J227" s="4"/>
    </row>
    <row r="228" spans="8:10">
      <c r="H228" s="4"/>
      <c r="I228" s="4"/>
      <c r="J228" s="4"/>
    </row>
    <row r="229" spans="8:10">
      <c r="H229" s="4"/>
      <c r="I229" s="4"/>
      <c r="J229" s="4"/>
    </row>
    <row r="230" spans="8:10">
      <c r="H230" s="4"/>
      <c r="I230" s="4"/>
      <c r="J230" s="4"/>
    </row>
    <row r="231" spans="8:10">
      <c r="H231" s="4"/>
      <c r="I231" s="4"/>
      <c r="J231" s="4"/>
    </row>
    <row r="232" spans="8:10">
      <c r="H232" s="4"/>
      <c r="I232" s="4"/>
      <c r="J232" s="4"/>
    </row>
    <row r="233" spans="8:10">
      <c r="H233" s="4"/>
      <c r="I233" s="4"/>
      <c r="J233" s="4"/>
    </row>
    <row r="234" spans="8:10">
      <c r="H234" s="4"/>
      <c r="I234" s="4"/>
      <c r="J234" s="4"/>
    </row>
    <row r="235" spans="8:10">
      <c r="H235" s="4"/>
      <c r="I235" s="4"/>
      <c r="J235" s="4"/>
    </row>
    <row r="236" spans="8:10">
      <c r="H236" s="4"/>
      <c r="I236" s="4"/>
      <c r="J236" s="4"/>
    </row>
    <row r="237" spans="8:10">
      <c r="H237" s="4"/>
      <c r="I237" s="4"/>
      <c r="J237" s="4"/>
    </row>
    <row r="238" spans="8:10">
      <c r="H238" s="4"/>
      <c r="I238" s="4"/>
      <c r="J238" s="4"/>
    </row>
    <row r="239" spans="8:10">
      <c r="H239" s="4"/>
      <c r="I239" s="4"/>
      <c r="J239" s="4"/>
    </row>
    <row r="240" spans="8:10">
      <c r="H240" s="4"/>
      <c r="I240" s="4"/>
      <c r="J240" s="4"/>
    </row>
    <row r="241" spans="8:10">
      <c r="H241" s="4"/>
      <c r="I241" s="4"/>
      <c r="J241" s="4"/>
    </row>
    <row r="242" spans="8:10">
      <c r="H242" s="4"/>
      <c r="I242" s="4"/>
      <c r="J242" s="4"/>
    </row>
    <row r="243" spans="8:10">
      <c r="H243" s="4"/>
      <c r="I243" s="4"/>
      <c r="J243" s="4"/>
    </row>
    <row r="244" spans="8:10">
      <c r="H244" s="4"/>
      <c r="I244" s="4"/>
      <c r="J244" s="4"/>
    </row>
    <row r="245" spans="8:10">
      <c r="H245" s="4"/>
      <c r="I245" s="4"/>
      <c r="J245" s="4"/>
    </row>
    <row r="246" spans="8:10">
      <c r="H246" s="4"/>
      <c r="I246" s="4"/>
      <c r="J246" s="4"/>
    </row>
    <row r="247" spans="8:10">
      <c r="H247" s="4"/>
      <c r="I247" s="4"/>
      <c r="J247" s="4"/>
    </row>
    <row r="248" spans="8:10">
      <c r="H248" s="4"/>
      <c r="I248" s="4"/>
      <c r="J248" s="4"/>
    </row>
    <row r="249" spans="8:10">
      <c r="H249" s="4"/>
      <c r="I249" s="4"/>
      <c r="J249" s="4"/>
    </row>
    <row r="250" spans="8:10">
      <c r="H250" s="4"/>
      <c r="I250" s="4"/>
      <c r="J250" s="4"/>
    </row>
    <row r="251" spans="8:10">
      <c r="H251" s="4"/>
      <c r="I251" s="4"/>
      <c r="J251" s="4"/>
    </row>
    <row r="252" spans="8:10">
      <c r="H252" s="4"/>
      <c r="I252" s="4"/>
      <c r="J252" s="4"/>
    </row>
    <row r="253" spans="8:10">
      <c r="H253" s="4"/>
      <c r="I253" s="4"/>
      <c r="J253" s="4"/>
    </row>
    <row r="254" spans="8:10">
      <c r="H254" s="4"/>
      <c r="I254" s="4"/>
      <c r="J254" s="4"/>
    </row>
    <row r="255" spans="8:10">
      <c r="H255" s="4"/>
      <c r="I255" s="4"/>
      <c r="J255" s="4"/>
    </row>
    <row r="256" spans="8:10">
      <c r="H256" s="4"/>
      <c r="I256" s="4"/>
      <c r="J256" s="4"/>
    </row>
    <row r="257" spans="8:10">
      <c r="H257" s="4"/>
      <c r="I257" s="4"/>
      <c r="J257" s="4"/>
    </row>
    <row r="258" spans="8:10">
      <c r="H258" s="4"/>
      <c r="I258" s="4"/>
      <c r="J258" s="4"/>
    </row>
    <row r="259" spans="8:10">
      <c r="H259" s="4"/>
      <c r="I259" s="4"/>
      <c r="J259" s="4"/>
    </row>
    <row r="260" spans="8:10">
      <c r="H260" s="4"/>
      <c r="I260" s="4"/>
      <c r="J260" s="4"/>
    </row>
    <row r="261" spans="8:10">
      <c r="H261" s="4"/>
      <c r="I261" s="4"/>
      <c r="J261" s="4"/>
    </row>
    <row r="262" spans="8:10">
      <c r="H262" s="4"/>
      <c r="I262" s="4"/>
      <c r="J262" s="4"/>
    </row>
    <row r="263" spans="8:10">
      <c r="H263" s="4"/>
      <c r="I263" s="4"/>
      <c r="J263" s="4"/>
    </row>
    <row r="264" spans="8:10">
      <c r="H264" s="4"/>
      <c r="I264" s="4"/>
      <c r="J264" s="4"/>
    </row>
    <row r="265" spans="8:10">
      <c r="H265" s="4"/>
      <c r="I265" s="4"/>
      <c r="J265" s="4"/>
    </row>
    <row r="266" spans="8:10">
      <c r="H266" s="4"/>
      <c r="I266" s="4"/>
      <c r="J266" s="4"/>
    </row>
    <row r="267" spans="8:10">
      <c r="H267" s="4"/>
      <c r="I267" s="4"/>
      <c r="J267" s="4"/>
    </row>
    <row r="268" spans="8:10">
      <c r="H268" s="4"/>
      <c r="I268" s="4"/>
      <c r="J268" s="4"/>
    </row>
    <row r="269" spans="8:10">
      <c r="H269" s="4"/>
      <c r="I269" s="4"/>
      <c r="J269" s="4"/>
    </row>
    <row r="270" spans="8:10">
      <c r="H270" s="4"/>
      <c r="I270" s="4"/>
      <c r="J270" s="4"/>
    </row>
    <row r="271" spans="8:10">
      <c r="H271" s="4"/>
      <c r="I271" s="4"/>
      <c r="J271" s="4"/>
    </row>
    <row r="272" spans="8:10">
      <c r="H272" s="4"/>
      <c r="I272" s="4"/>
      <c r="J272" s="4"/>
    </row>
    <row r="273" spans="8:10">
      <c r="H273" s="4"/>
      <c r="I273" s="4"/>
      <c r="J273" s="4"/>
    </row>
    <row r="274" spans="8:10">
      <c r="H274" s="4"/>
      <c r="I274" s="4"/>
      <c r="J274" s="4"/>
    </row>
    <row r="275" spans="8:10">
      <c r="H275" s="4"/>
      <c r="I275" s="4"/>
      <c r="J275" s="4"/>
    </row>
    <row r="276" spans="8:10">
      <c r="H276" s="4"/>
      <c r="I276" s="4"/>
      <c r="J276" s="4"/>
    </row>
    <row r="277" spans="8:10">
      <c r="H277" s="4"/>
      <c r="I277" s="4"/>
      <c r="J277" s="4"/>
    </row>
    <row r="278" spans="8:10">
      <c r="H278" s="4"/>
      <c r="I278" s="4"/>
      <c r="J278" s="4"/>
    </row>
    <row r="279" spans="8:10">
      <c r="H279" s="4"/>
      <c r="I279" s="4"/>
      <c r="J279" s="4"/>
    </row>
    <row r="280" spans="8:10">
      <c r="H280" s="4"/>
      <c r="I280" s="4"/>
      <c r="J280" s="4"/>
    </row>
    <row r="281" spans="8:10">
      <c r="H281" s="4"/>
      <c r="I281" s="4"/>
      <c r="J281" s="4"/>
    </row>
    <row r="282" spans="8:10">
      <c r="H282" s="4"/>
      <c r="I282" s="4"/>
      <c r="J282" s="4"/>
    </row>
    <row r="283" spans="8:10">
      <c r="H283" s="4"/>
      <c r="I283" s="4"/>
      <c r="J283" s="4"/>
    </row>
    <row r="284" spans="8:10">
      <c r="H284" s="4"/>
      <c r="I284" s="4"/>
      <c r="J284" s="4"/>
    </row>
    <row r="285" spans="8:10">
      <c r="H285" s="4"/>
      <c r="I285" s="4"/>
      <c r="J285" s="4"/>
    </row>
    <row r="286" spans="8:10">
      <c r="H286" s="4"/>
      <c r="I286" s="4"/>
      <c r="J286" s="4"/>
    </row>
    <row r="287" spans="8:10">
      <c r="H287" s="4"/>
      <c r="I287" s="4"/>
      <c r="J287" s="4"/>
    </row>
    <row r="288" spans="8:10">
      <c r="H288" s="4"/>
      <c r="I288" s="4"/>
      <c r="J288" s="4"/>
    </row>
    <row r="289" spans="8:10">
      <c r="H289" s="4"/>
      <c r="I289" s="4"/>
      <c r="J289" s="4"/>
    </row>
    <row r="290" spans="8:10">
      <c r="H290" s="4"/>
      <c r="I290" s="4"/>
      <c r="J290" s="4"/>
    </row>
    <row r="291" spans="8:10">
      <c r="H291" s="4"/>
      <c r="I291" s="4"/>
      <c r="J291" s="4"/>
    </row>
    <row r="292" spans="8:10">
      <c r="H292" s="4"/>
      <c r="I292" s="4"/>
      <c r="J292" s="4"/>
    </row>
    <row r="293" spans="8:10">
      <c r="H293" s="4"/>
      <c r="I293" s="4"/>
      <c r="J293" s="4"/>
    </row>
    <row r="294" spans="8:10">
      <c r="H294" s="4"/>
      <c r="I294" s="4"/>
      <c r="J294" s="4"/>
    </row>
    <row r="295" spans="8:10">
      <c r="H295" s="4"/>
      <c r="I295" s="4"/>
      <c r="J295" s="4"/>
    </row>
    <row r="296" spans="8:10">
      <c r="H296" s="4"/>
      <c r="I296" s="4"/>
      <c r="J296" s="4"/>
    </row>
    <row r="297" spans="8:10">
      <c r="H297" s="4"/>
      <c r="I297" s="4"/>
      <c r="J297" s="4"/>
    </row>
    <row r="298" spans="8:10">
      <c r="H298" s="4"/>
      <c r="I298" s="4"/>
      <c r="J298" s="4"/>
    </row>
    <row r="299" spans="8:10">
      <c r="H299" s="4"/>
      <c r="I299" s="4"/>
      <c r="J299" s="4"/>
    </row>
    <row r="300" spans="8:10">
      <c r="H300" s="4"/>
      <c r="I300" s="4"/>
      <c r="J300" s="4"/>
    </row>
    <row r="301" spans="8:10">
      <c r="H301" s="4"/>
      <c r="I301" s="4"/>
      <c r="J301" s="4"/>
    </row>
    <row r="302" spans="8:10">
      <c r="H302" s="4"/>
      <c r="I302" s="4"/>
      <c r="J302" s="4"/>
    </row>
    <row r="303" spans="8:10">
      <c r="H303" s="4"/>
      <c r="I303" s="4"/>
      <c r="J303" s="4"/>
    </row>
    <row r="304" spans="8:10">
      <c r="H304" s="4"/>
      <c r="I304" s="4"/>
      <c r="J304" s="4"/>
    </row>
    <row r="305" spans="8:10">
      <c r="H305" s="4"/>
      <c r="I305" s="4"/>
      <c r="J305" s="4"/>
    </row>
    <row r="306" spans="8:10">
      <c r="H306" s="4"/>
      <c r="I306" s="4"/>
      <c r="J306" s="4"/>
    </row>
    <row r="307" spans="8:10">
      <c r="H307" s="4"/>
      <c r="I307" s="4"/>
      <c r="J307" s="4"/>
    </row>
    <row r="308" spans="8:10">
      <c r="H308" s="4"/>
      <c r="I308" s="4"/>
      <c r="J308" s="4"/>
    </row>
    <row r="309" spans="8:10">
      <c r="H309" s="4"/>
      <c r="I309" s="4"/>
      <c r="J309" s="4"/>
    </row>
    <row r="310" spans="8:10">
      <c r="H310" s="4"/>
      <c r="I310" s="4"/>
      <c r="J310" s="4"/>
    </row>
    <row r="311" spans="8:10">
      <c r="H311" s="4"/>
      <c r="I311" s="4"/>
      <c r="J311" s="4"/>
    </row>
    <row r="312" spans="8:10">
      <c r="H312" s="4"/>
      <c r="I312" s="4"/>
      <c r="J312" s="4"/>
    </row>
    <row r="313" spans="8:10">
      <c r="H313" s="4"/>
      <c r="I313" s="4"/>
      <c r="J313" s="4"/>
    </row>
    <row r="314" spans="8:10">
      <c r="H314" s="4"/>
      <c r="I314" s="4"/>
      <c r="J314" s="4"/>
    </row>
    <row r="315" spans="8:10">
      <c r="H315" s="4"/>
      <c r="I315" s="4"/>
      <c r="J315" s="4"/>
    </row>
    <row r="316" spans="8:10">
      <c r="H316" s="4"/>
      <c r="I316" s="4"/>
      <c r="J316" s="4"/>
    </row>
    <row r="317" spans="8:10">
      <c r="H317" s="4"/>
      <c r="I317" s="4"/>
      <c r="J317" s="4"/>
    </row>
    <row r="318" spans="8:10">
      <c r="H318" s="4"/>
      <c r="I318" s="4"/>
      <c r="J318" s="4"/>
    </row>
    <row r="319" spans="8:10">
      <c r="H319" s="4"/>
      <c r="I319" s="4"/>
      <c r="J319" s="4"/>
    </row>
    <row r="320" spans="8:10">
      <c r="H320" s="4"/>
      <c r="I320" s="4"/>
      <c r="J320" s="4"/>
    </row>
    <row r="321" spans="8:10">
      <c r="H321" s="4"/>
      <c r="I321" s="4"/>
      <c r="J321" s="4"/>
    </row>
    <row r="322" spans="8:10">
      <c r="H322" s="4"/>
      <c r="I322" s="4"/>
      <c r="J322" s="4"/>
    </row>
    <row r="323" spans="8:10">
      <c r="H323" s="4"/>
      <c r="I323" s="4"/>
      <c r="J323" s="4"/>
    </row>
    <row r="324" spans="8:10">
      <c r="H324" s="4"/>
      <c r="I324" s="4"/>
      <c r="J324" s="4"/>
    </row>
    <row r="325" spans="8:10">
      <c r="H325" s="4"/>
      <c r="I325" s="4"/>
      <c r="J325" s="4"/>
    </row>
    <row r="326" spans="8:10">
      <c r="H326" s="4"/>
      <c r="I326" s="4"/>
      <c r="J326" s="4"/>
    </row>
    <row r="327" spans="8:10">
      <c r="H327" s="4"/>
      <c r="I327" s="4"/>
      <c r="J327" s="4"/>
    </row>
    <row r="328" spans="8:10">
      <c r="H328" s="4"/>
      <c r="I328" s="4"/>
      <c r="J328" s="4"/>
    </row>
    <row r="329" spans="8:10">
      <c r="H329" s="4"/>
      <c r="I329" s="4"/>
      <c r="J329" s="4"/>
    </row>
    <row r="330" spans="8:10">
      <c r="H330" s="4"/>
      <c r="I330" s="4"/>
      <c r="J330" s="4"/>
    </row>
    <row r="331" spans="8:10">
      <c r="H331" s="4"/>
      <c r="I331" s="4"/>
      <c r="J331" s="4"/>
    </row>
    <row r="332" spans="8:10">
      <c r="H332" s="4"/>
      <c r="I332" s="4"/>
      <c r="J332" s="4"/>
    </row>
    <row r="333" spans="8:10">
      <c r="H333" s="4"/>
      <c r="I333" s="4"/>
      <c r="J333" s="4"/>
    </row>
    <row r="334" spans="8:10">
      <c r="H334" s="4"/>
      <c r="I334" s="4"/>
      <c r="J334" s="4"/>
    </row>
    <row r="335" spans="8:10">
      <c r="H335" s="4"/>
      <c r="I335" s="4"/>
      <c r="J335" s="4"/>
    </row>
    <row r="336" spans="8:10">
      <c r="H336" s="4"/>
      <c r="I336" s="4"/>
      <c r="J336" s="4"/>
    </row>
    <row r="337" spans="8:10">
      <c r="H337" s="4"/>
      <c r="I337" s="4"/>
      <c r="J337" s="4"/>
    </row>
    <row r="338" spans="8:10">
      <c r="H338" s="4"/>
      <c r="I338" s="4"/>
      <c r="J338" s="4"/>
    </row>
    <row r="339" spans="8:10">
      <c r="H339" s="4"/>
      <c r="I339" s="4"/>
      <c r="J339" s="4"/>
    </row>
    <row r="340" spans="8:10">
      <c r="H340" s="4"/>
      <c r="I340" s="4"/>
      <c r="J340" s="4"/>
    </row>
    <row r="341" spans="8:10">
      <c r="H341" s="4"/>
      <c r="I341" s="4"/>
      <c r="J341" s="4"/>
    </row>
    <row r="342" spans="8:10">
      <c r="H342" s="4"/>
      <c r="I342" s="4"/>
      <c r="J342" s="4"/>
    </row>
    <row r="343" spans="8:10">
      <c r="H343" s="4"/>
      <c r="I343" s="4"/>
      <c r="J343" s="4"/>
    </row>
    <row r="344" spans="8:10">
      <c r="H344" s="4"/>
      <c r="I344" s="4"/>
      <c r="J344" s="4"/>
    </row>
    <row r="345" spans="8:10">
      <c r="H345" s="4"/>
      <c r="I345" s="4"/>
      <c r="J345" s="4"/>
    </row>
    <row r="346" spans="8:10">
      <c r="H346" s="4"/>
      <c r="I346" s="4"/>
      <c r="J346" s="4"/>
    </row>
    <row r="347" spans="8:10">
      <c r="H347" s="4"/>
      <c r="I347" s="4"/>
      <c r="J347" s="4"/>
    </row>
    <row r="348" spans="8:10">
      <c r="H348" s="4"/>
      <c r="I348" s="4"/>
      <c r="J348" s="4"/>
    </row>
    <row r="349" spans="8:10">
      <c r="H349" s="4"/>
      <c r="I349" s="4"/>
      <c r="J349" s="4"/>
    </row>
    <row r="350" spans="8:10">
      <c r="H350" s="4"/>
      <c r="I350" s="4"/>
      <c r="J350" s="4"/>
    </row>
    <row r="351" spans="8:10">
      <c r="H351" s="4"/>
      <c r="I351" s="4"/>
      <c r="J351" s="4"/>
    </row>
    <row r="352" spans="8:10">
      <c r="H352" s="4"/>
      <c r="I352" s="4"/>
      <c r="J352" s="4"/>
    </row>
    <row r="353" spans="8:10">
      <c r="H353" s="4"/>
      <c r="I353" s="4"/>
      <c r="J353" s="4"/>
    </row>
    <row r="354" spans="8:10">
      <c r="H354" s="4"/>
      <c r="I354" s="4"/>
      <c r="J354" s="4"/>
    </row>
    <row r="355" spans="8:10">
      <c r="H355" s="4"/>
      <c r="I355" s="4"/>
      <c r="J355" s="4"/>
    </row>
    <row r="356" spans="8:10">
      <c r="H356" s="4"/>
      <c r="I356" s="4"/>
      <c r="J356" s="4"/>
    </row>
    <row r="357" spans="8:10">
      <c r="H357" s="4"/>
      <c r="I357" s="4"/>
      <c r="J357" s="4"/>
    </row>
    <row r="358" spans="8:10">
      <c r="H358" s="4"/>
      <c r="I358" s="4"/>
      <c r="J358" s="4"/>
    </row>
    <row r="359" spans="8:10">
      <c r="H359" s="4"/>
      <c r="I359" s="4"/>
      <c r="J359" s="4"/>
    </row>
    <row r="360" spans="8:10">
      <c r="H360" s="4"/>
      <c r="I360" s="4"/>
      <c r="J360" s="4"/>
    </row>
    <row r="361" spans="8:10">
      <c r="H361" s="4"/>
      <c r="I361" s="4"/>
      <c r="J361" s="4"/>
    </row>
    <row r="362" spans="8:10">
      <c r="H362" s="4"/>
      <c r="I362" s="4"/>
      <c r="J362" s="4"/>
    </row>
    <row r="363" spans="8:10">
      <c r="H363" s="4"/>
      <c r="I363" s="4"/>
      <c r="J363" s="4"/>
    </row>
    <row r="364" spans="8:10">
      <c r="H364" s="4"/>
      <c r="I364" s="4"/>
      <c r="J364" s="4"/>
    </row>
    <row r="365" spans="8:10">
      <c r="H365" s="4"/>
      <c r="I365" s="4"/>
      <c r="J365" s="4"/>
    </row>
    <row r="366" spans="8:10">
      <c r="H366" s="4"/>
      <c r="I366" s="4"/>
      <c r="J366" s="4"/>
    </row>
    <row r="367" spans="8:10">
      <c r="H367" s="4"/>
      <c r="I367" s="4"/>
      <c r="J367" s="4"/>
    </row>
    <row r="368" spans="8:10">
      <c r="H368" s="4"/>
      <c r="I368" s="4"/>
      <c r="J368" s="4"/>
    </row>
    <row r="369" spans="8:10">
      <c r="H369" s="4"/>
      <c r="I369" s="4"/>
      <c r="J369" s="4"/>
    </row>
    <row r="370" spans="8:10">
      <c r="H370" s="4"/>
      <c r="I370" s="4"/>
      <c r="J370" s="4"/>
    </row>
    <row r="371" spans="8:10">
      <c r="H371" s="4"/>
      <c r="I371" s="4"/>
      <c r="J371" s="4"/>
    </row>
    <row r="372" spans="8:10">
      <c r="H372" s="4"/>
      <c r="I372" s="4"/>
      <c r="J372" s="4"/>
    </row>
    <row r="373" spans="8:10">
      <c r="H373" s="4"/>
      <c r="I373" s="4"/>
      <c r="J373" s="4"/>
    </row>
    <row r="374" spans="8:10">
      <c r="H374" s="4"/>
      <c r="I374" s="4"/>
      <c r="J374" s="4"/>
    </row>
    <row r="375" spans="8:10">
      <c r="H375" s="4"/>
      <c r="I375" s="4"/>
      <c r="J375" s="4"/>
    </row>
    <row r="376" spans="8:10">
      <c r="H376" s="4"/>
      <c r="I376" s="4"/>
      <c r="J376" s="4"/>
    </row>
    <row r="377" spans="8:10">
      <c r="H377" s="4"/>
      <c r="I377" s="4"/>
      <c r="J377" s="4"/>
    </row>
    <row r="378" spans="8:10">
      <c r="H378" s="4"/>
      <c r="I378" s="4"/>
      <c r="J378" s="4"/>
    </row>
    <row r="379" spans="8:10">
      <c r="H379" s="4"/>
      <c r="I379" s="4"/>
      <c r="J379" s="4"/>
    </row>
    <row r="380" spans="8:10">
      <c r="H380" s="4"/>
      <c r="I380" s="4"/>
      <c r="J380" s="4"/>
    </row>
    <row r="381" spans="8:10">
      <c r="H381" s="4"/>
      <c r="I381" s="4"/>
      <c r="J381" s="4"/>
    </row>
    <row r="382" spans="8:10">
      <c r="H382" s="4"/>
      <c r="I382" s="4"/>
      <c r="J382" s="4"/>
    </row>
    <row r="383" spans="8:10">
      <c r="H383" s="4"/>
      <c r="I383" s="4"/>
      <c r="J383" s="4"/>
    </row>
    <row r="384" spans="8:10">
      <c r="H384" s="4"/>
      <c r="I384" s="4"/>
      <c r="J384" s="4"/>
    </row>
    <row r="385" spans="8:10">
      <c r="H385" s="4"/>
      <c r="I385" s="4"/>
      <c r="J385" s="4"/>
    </row>
    <row r="386" spans="8:10">
      <c r="H386" s="4"/>
      <c r="I386" s="4"/>
      <c r="J386" s="4"/>
    </row>
    <row r="387" spans="8:10">
      <c r="H387" s="4"/>
      <c r="I387" s="4"/>
      <c r="J387" s="4"/>
    </row>
    <row r="388" spans="8:10">
      <c r="H388" s="4"/>
      <c r="I388" s="4"/>
      <c r="J388" s="4"/>
    </row>
    <row r="389" spans="8:10">
      <c r="H389" s="4"/>
      <c r="I389" s="4"/>
      <c r="J389" s="4"/>
    </row>
    <row r="390" spans="8:10">
      <c r="H390" s="4"/>
      <c r="I390" s="4"/>
      <c r="J390" s="4"/>
    </row>
    <row r="391" spans="8:10">
      <c r="H391" s="4"/>
      <c r="I391" s="4"/>
      <c r="J391" s="4"/>
    </row>
    <row r="392" spans="8:10">
      <c r="H392" s="4"/>
      <c r="I392" s="4"/>
      <c r="J392" s="4"/>
    </row>
    <row r="393" spans="8:10">
      <c r="H393" s="4"/>
      <c r="I393" s="4"/>
      <c r="J393" s="4"/>
    </row>
    <row r="394" spans="8:10">
      <c r="H394" s="4"/>
      <c r="I394" s="4"/>
      <c r="J394" s="4"/>
    </row>
    <row r="395" spans="8:10">
      <c r="H395" s="4"/>
      <c r="I395" s="4"/>
      <c r="J395" s="4"/>
    </row>
    <row r="396" spans="8:10">
      <c r="H396" s="4"/>
      <c r="I396" s="4"/>
      <c r="J396" s="4"/>
    </row>
    <row r="397" spans="8:10">
      <c r="H397" s="4"/>
      <c r="I397" s="4"/>
      <c r="J397" s="4"/>
    </row>
    <row r="398" spans="8:10">
      <c r="H398" s="4"/>
      <c r="I398" s="4"/>
      <c r="J398" s="4"/>
    </row>
    <row r="399" spans="8:10">
      <c r="H399" s="4"/>
      <c r="I399" s="4"/>
      <c r="J399" s="4"/>
    </row>
    <row r="400" spans="8:10">
      <c r="H400" s="4"/>
      <c r="I400" s="4"/>
      <c r="J400" s="4"/>
    </row>
    <row r="401" spans="8:10">
      <c r="H401" s="4"/>
      <c r="I401" s="4"/>
      <c r="J401" s="4"/>
    </row>
    <row r="402" spans="8:10">
      <c r="H402" s="4"/>
      <c r="I402" s="4"/>
      <c r="J402" s="4"/>
    </row>
    <row r="403" spans="8:10">
      <c r="H403" s="4"/>
      <c r="I403" s="4"/>
      <c r="J403" s="4"/>
    </row>
    <row r="404" spans="8:10">
      <c r="H404" s="4"/>
      <c r="I404" s="4"/>
      <c r="J404" s="4"/>
    </row>
    <row r="405" spans="8:10">
      <c r="H405" s="4"/>
      <c r="I405" s="4"/>
      <c r="J405" s="4"/>
    </row>
    <row r="406" spans="8:10">
      <c r="H406" s="4"/>
      <c r="I406" s="4"/>
      <c r="J406" s="4"/>
    </row>
    <row r="407" spans="8:10">
      <c r="H407" s="4"/>
      <c r="I407" s="4"/>
      <c r="J407" s="4"/>
    </row>
    <row r="408" spans="8:10">
      <c r="H408" s="4"/>
      <c r="I408" s="4"/>
      <c r="J408" s="4"/>
    </row>
    <row r="409" spans="8:10">
      <c r="H409" s="4"/>
      <c r="I409" s="4"/>
      <c r="J409" s="4"/>
    </row>
    <row r="410" spans="8:10">
      <c r="H410" s="4"/>
      <c r="I410" s="4"/>
      <c r="J410" s="4"/>
    </row>
    <row r="411" spans="8:10">
      <c r="H411" s="4"/>
      <c r="I411" s="4"/>
      <c r="J411" s="4"/>
    </row>
    <row r="412" spans="8:10">
      <c r="H412" s="4"/>
      <c r="I412" s="4"/>
      <c r="J412" s="4"/>
    </row>
    <row r="413" spans="8:10">
      <c r="H413" s="4"/>
      <c r="I413" s="4"/>
      <c r="J413" s="4"/>
    </row>
    <row r="414" spans="8:10">
      <c r="H414" s="4"/>
      <c r="I414" s="4"/>
      <c r="J414" s="4"/>
    </row>
    <row r="415" spans="8:10">
      <c r="H415" s="4"/>
      <c r="I415" s="4"/>
      <c r="J415" s="4"/>
    </row>
    <row r="416" spans="8:10">
      <c r="H416" s="4"/>
      <c r="I416" s="4"/>
      <c r="J416" s="4"/>
    </row>
    <row r="417" spans="8:10">
      <c r="H417" s="4"/>
      <c r="I417" s="4"/>
      <c r="J417" s="4"/>
    </row>
    <row r="418" spans="8:10">
      <c r="H418" s="4"/>
      <c r="I418" s="4"/>
      <c r="J418" s="4"/>
    </row>
    <row r="419" spans="8:10">
      <c r="H419" s="4"/>
      <c r="I419" s="4"/>
      <c r="J419" s="4"/>
    </row>
    <row r="420" spans="8:10">
      <c r="H420" s="4"/>
      <c r="I420" s="4"/>
      <c r="J420" s="4"/>
    </row>
    <row r="421" spans="8:10">
      <c r="H421" s="4"/>
      <c r="I421" s="4"/>
      <c r="J421" s="4"/>
    </row>
    <row r="422" spans="8:10">
      <c r="H422" s="4"/>
      <c r="I422" s="4"/>
      <c r="J422" s="4"/>
    </row>
    <row r="423" spans="8:10">
      <c r="H423" s="4"/>
      <c r="I423" s="4"/>
      <c r="J423" s="4"/>
    </row>
    <row r="424" spans="8:10">
      <c r="H424" s="4"/>
      <c r="I424" s="4"/>
      <c r="J424" s="4"/>
    </row>
    <row r="425" spans="8:10">
      <c r="H425" s="4"/>
      <c r="I425" s="4"/>
      <c r="J425" s="4"/>
    </row>
    <row r="426" spans="8:10">
      <c r="H426" s="4"/>
      <c r="I426" s="4"/>
      <c r="J426" s="4"/>
    </row>
    <row r="427" spans="8:10">
      <c r="H427" s="4"/>
      <c r="I427" s="4"/>
      <c r="J427" s="4"/>
    </row>
    <row r="428" spans="8:10">
      <c r="H428" s="4"/>
      <c r="I428" s="4"/>
      <c r="J428" s="4"/>
    </row>
    <row r="429" spans="8:10">
      <c r="H429" s="4"/>
      <c r="I429" s="4"/>
      <c r="J429" s="4"/>
    </row>
    <row r="430" spans="8:10">
      <c r="H430" s="4"/>
      <c r="I430" s="4"/>
      <c r="J430" s="4"/>
    </row>
    <row r="431" spans="8:10">
      <c r="H431" s="4"/>
      <c r="I431" s="4"/>
      <c r="J431" s="4"/>
    </row>
    <row r="432" spans="8:10">
      <c r="H432" s="4"/>
      <c r="I432" s="4"/>
      <c r="J432" s="4"/>
    </row>
    <row r="433" spans="8:10">
      <c r="H433" s="4"/>
      <c r="I433" s="4"/>
      <c r="J433" s="4"/>
    </row>
    <row r="434" spans="8:10">
      <c r="H434" s="4"/>
      <c r="I434" s="4"/>
      <c r="J434" s="4"/>
    </row>
    <row r="435" spans="8:10">
      <c r="H435" s="4"/>
      <c r="I435" s="4"/>
      <c r="J435" s="4"/>
    </row>
    <row r="436" spans="8:10">
      <c r="H436" s="4"/>
      <c r="I436" s="4"/>
      <c r="J436" s="4"/>
    </row>
    <row r="437" spans="8:10">
      <c r="H437" s="4"/>
      <c r="I437" s="4"/>
      <c r="J437" s="4"/>
    </row>
    <row r="438" spans="8:10">
      <c r="H438" s="4"/>
      <c r="I438" s="4"/>
      <c r="J438" s="4"/>
    </row>
    <row r="439" spans="8:10">
      <c r="H439" s="4"/>
      <c r="I439" s="4"/>
      <c r="J439" s="4"/>
    </row>
    <row r="440" spans="8:10">
      <c r="H440" s="4"/>
      <c r="I440" s="4"/>
      <c r="J440" s="4"/>
    </row>
    <row r="441" spans="8:10">
      <c r="H441" s="4"/>
      <c r="I441" s="4"/>
      <c r="J441" s="4"/>
    </row>
    <row r="442" spans="8:10">
      <c r="H442" s="4"/>
      <c r="I442" s="4"/>
      <c r="J442" s="4"/>
    </row>
    <row r="443" spans="8:10">
      <c r="H443" s="4"/>
      <c r="I443" s="4"/>
      <c r="J443" s="4"/>
    </row>
    <row r="444" spans="8:10">
      <c r="H444" s="4"/>
      <c r="I444" s="4"/>
      <c r="J444" s="4"/>
    </row>
    <row r="445" spans="8:10">
      <c r="H445" s="4"/>
      <c r="I445" s="4"/>
      <c r="J445" s="4"/>
    </row>
    <row r="446" spans="8:10">
      <c r="H446" s="4"/>
      <c r="I446" s="4"/>
      <c r="J446" s="4"/>
    </row>
    <row r="447" spans="8:10">
      <c r="H447" s="4"/>
      <c r="I447" s="4"/>
      <c r="J447" s="4"/>
    </row>
    <row r="448" spans="8:10">
      <c r="H448" s="4"/>
      <c r="I448" s="4"/>
      <c r="J448" s="4"/>
    </row>
    <row r="449" spans="8:10">
      <c r="H449" s="4"/>
      <c r="I449" s="4"/>
      <c r="J449" s="4"/>
    </row>
    <row r="450" spans="8:10">
      <c r="H450" s="4"/>
      <c r="I450" s="4"/>
      <c r="J450" s="4"/>
    </row>
    <row r="451" spans="8:10">
      <c r="H451" s="4"/>
      <c r="I451" s="4"/>
      <c r="J451" s="4"/>
    </row>
    <row r="452" spans="8:10">
      <c r="H452" s="4"/>
      <c r="I452" s="4"/>
      <c r="J452" s="4"/>
    </row>
    <row r="453" spans="8:10">
      <c r="H453" s="4"/>
      <c r="I453" s="4"/>
      <c r="J453" s="4"/>
    </row>
    <row r="454" spans="8:10">
      <c r="H454" s="4"/>
      <c r="I454" s="4"/>
      <c r="J454" s="4"/>
    </row>
    <row r="455" spans="8:10">
      <c r="H455" s="4"/>
      <c r="I455" s="4"/>
      <c r="J455" s="4"/>
    </row>
    <row r="456" spans="8:10">
      <c r="H456" s="4"/>
      <c r="I456" s="4"/>
      <c r="J456" s="4"/>
    </row>
    <row r="457" spans="8:10">
      <c r="H457" s="4"/>
      <c r="I457" s="4"/>
      <c r="J457" s="4"/>
    </row>
    <row r="458" spans="8:10">
      <c r="H458" s="4"/>
      <c r="I458" s="4"/>
      <c r="J458" s="4"/>
    </row>
    <row r="459" spans="8:10">
      <c r="H459" s="4"/>
      <c r="I459" s="4"/>
      <c r="J459" s="4"/>
    </row>
    <row r="460" spans="8:10">
      <c r="H460" s="4"/>
      <c r="I460" s="4"/>
      <c r="J460" s="4"/>
    </row>
    <row r="461" spans="8:10">
      <c r="H461" s="4"/>
      <c r="I461" s="4"/>
      <c r="J461" s="4"/>
    </row>
    <row r="462" spans="8:10">
      <c r="H462" s="4"/>
      <c r="I462" s="4"/>
      <c r="J462" s="4"/>
    </row>
    <row r="463" spans="8:10">
      <c r="H463" s="4"/>
      <c r="I463" s="4"/>
      <c r="J463" s="4"/>
    </row>
    <row r="464" spans="8:10">
      <c r="H464" s="4"/>
      <c r="I464" s="4"/>
      <c r="J464" s="4"/>
    </row>
    <row r="465" spans="8:10">
      <c r="H465" s="4"/>
      <c r="I465" s="4"/>
      <c r="J465" s="4"/>
    </row>
    <row r="466" spans="8:10">
      <c r="H466" s="4"/>
      <c r="I466" s="4"/>
      <c r="J466" s="4"/>
    </row>
    <row r="467" spans="8:10">
      <c r="H467" s="4"/>
      <c r="I467" s="4"/>
      <c r="J467" s="4"/>
    </row>
    <row r="468" spans="8:10">
      <c r="H468" s="4"/>
      <c r="I468" s="4"/>
      <c r="J468" s="4"/>
    </row>
    <row r="469" spans="8:10">
      <c r="H469" s="4"/>
      <c r="I469" s="4"/>
      <c r="J469" s="4"/>
    </row>
    <row r="470" spans="8:10">
      <c r="H470" s="4"/>
      <c r="I470" s="4"/>
      <c r="J470" s="4"/>
    </row>
    <row r="471" spans="8:10">
      <c r="H471" s="4"/>
      <c r="I471" s="4"/>
      <c r="J471" s="4"/>
    </row>
    <row r="472" spans="8:10">
      <c r="H472" s="4"/>
      <c r="I472" s="4"/>
      <c r="J472" s="4"/>
    </row>
    <row r="473" spans="8:10">
      <c r="H473" s="4"/>
      <c r="I473" s="4"/>
      <c r="J473" s="4"/>
    </row>
    <row r="474" spans="8:10">
      <c r="H474" s="4"/>
      <c r="I474" s="4"/>
      <c r="J474" s="4"/>
    </row>
    <row r="475" spans="8:10">
      <c r="H475" s="4"/>
      <c r="I475" s="4"/>
      <c r="J475" s="4"/>
    </row>
    <row r="476" spans="8:10">
      <c r="H476" s="4"/>
      <c r="I476" s="4"/>
      <c r="J476" s="4"/>
    </row>
    <row r="477" spans="8:10">
      <c r="H477" s="4"/>
      <c r="I477" s="4"/>
      <c r="J477" s="4"/>
    </row>
    <row r="478" spans="8:10">
      <c r="H478" s="4"/>
      <c r="I478" s="4"/>
      <c r="J478" s="4"/>
    </row>
    <row r="479" spans="8:10">
      <c r="H479" s="4"/>
      <c r="I479" s="4"/>
      <c r="J479" s="4"/>
    </row>
    <row r="480" spans="8:10">
      <c r="H480" s="4"/>
      <c r="I480" s="4"/>
      <c r="J480" s="4"/>
    </row>
    <row r="481" spans="8:10">
      <c r="H481" s="4"/>
      <c r="I481" s="4"/>
      <c r="J481" s="4"/>
    </row>
    <row r="482" spans="8:10">
      <c r="H482" s="4"/>
      <c r="I482" s="4"/>
      <c r="J482" s="4"/>
    </row>
    <row r="483" spans="8:10">
      <c r="H483" s="4"/>
      <c r="I483" s="4"/>
      <c r="J483" s="4"/>
    </row>
    <row r="484" spans="8:10">
      <c r="H484" s="4"/>
      <c r="I484" s="4"/>
      <c r="J484" s="4"/>
    </row>
    <row r="485" spans="8:10">
      <c r="H485" s="4"/>
      <c r="I485" s="4"/>
      <c r="J485" s="4"/>
    </row>
    <row r="486" spans="8:10">
      <c r="H486" s="4"/>
      <c r="I486" s="4"/>
      <c r="J486" s="4"/>
    </row>
    <row r="487" spans="8:10">
      <c r="H487" s="4"/>
      <c r="I487" s="4"/>
      <c r="J487" s="4"/>
    </row>
    <row r="488" spans="8:10">
      <c r="H488" s="4"/>
      <c r="I488" s="4"/>
      <c r="J488" s="4"/>
    </row>
    <row r="489" spans="8:10">
      <c r="H489" s="4"/>
      <c r="I489" s="4"/>
      <c r="J489" s="4"/>
    </row>
    <row r="490" spans="8:10">
      <c r="H490" s="4"/>
      <c r="I490" s="4"/>
      <c r="J490" s="4"/>
    </row>
    <row r="491" spans="8:10">
      <c r="H491" s="4"/>
      <c r="I491" s="4"/>
      <c r="J491" s="4"/>
    </row>
    <row r="492" spans="8:10">
      <c r="H492" s="4"/>
      <c r="I492" s="4"/>
      <c r="J492" s="4"/>
    </row>
    <row r="493" spans="8:10">
      <c r="H493" s="4"/>
      <c r="I493" s="4"/>
      <c r="J493" s="4"/>
    </row>
    <row r="494" spans="8:10">
      <c r="H494" s="4"/>
      <c r="I494" s="4"/>
      <c r="J494" s="4"/>
    </row>
    <row r="495" spans="8:10">
      <c r="H495" s="4"/>
      <c r="I495" s="4"/>
      <c r="J495" s="4"/>
    </row>
    <row r="496" spans="8:10">
      <c r="H496" s="4"/>
      <c r="I496" s="4"/>
      <c r="J496" s="4"/>
    </row>
    <row r="497" spans="8:10">
      <c r="H497" s="4"/>
      <c r="I497" s="4"/>
      <c r="J497" s="4"/>
    </row>
    <row r="498" spans="8:10">
      <c r="H498" s="4"/>
      <c r="I498" s="4"/>
      <c r="J498" s="4"/>
    </row>
    <row r="499" spans="8:10">
      <c r="H499" s="4"/>
      <c r="I499" s="4"/>
      <c r="J499" s="4"/>
    </row>
    <row r="500" spans="8:10">
      <c r="H500" s="4"/>
      <c r="I500" s="4"/>
      <c r="J500" s="4"/>
    </row>
    <row r="501" spans="8:10">
      <c r="H501" s="4"/>
      <c r="I501" s="4"/>
      <c r="J501" s="4"/>
    </row>
    <row r="502" spans="8:10">
      <c r="H502" s="4"/>
      <c r="I502" s="4"/>
      <c r="J502" s="4"/>
    </row>
    <row r="503" spans="8:10">
      <c r="H503" s="4"/>
      <c r="I503" s="4"/>
      <c r="J503" s="4"/>
    </row>
    <row r="504" spans="8:10">
      <c r="H504" s="4"/>
      <c r="I504" s="4"/>
      <c r="J504" s="4"/>
    </row>
    <row r="505" spans="8:10">
      <c r="H505" s="4"/>
      <c r="I505" s="4"/>
      <c r="J505" s="4"/>
    </row>
    <row r="506" spans="8:10">
      <c r="H506" s="4"/>
      <c r="I506" s="4"/>
      <c r="J506" s="4"/>
    </row>
    <row r="507" spans="8:10">
      <c r="H507" s="4"/>
      <c r="I507" s="4"/>
      <c r="J507" s="4"/>
    </row>
    <row r="508" spans="8:10">
      <c r="H508" s="4"/>
      <c r="I508" s="4"/>
      <c r="J508" s="4"/>
    </row>
    <row r="509" spans="8:10">
      <c r="H509" s="4"/>
      <c r="I509" s="4"/>
      <c r="J509" s="4"/>
    </row>
    <row r="510" spans="8:10">
      <c r="H510" s="4"/>
      <c r="I510" s="4"/>
      <c r="J510" s="4"/>
    </row>
    <row r="511" spans="8:10">
      <c r="H511" s="4"/>
      <c r="I511" s="4"/>
      <c r="J511" s="4"/>
    </row>
    <row r="512" spans="8:10">
      <c r="H512" s="4"/>
      <c r="I512" s="4"/>
      <c r="J512" s="4"/>
    </row>
    <row r="513" spans="8:10">
      <c r="H513" s="4"/>
      <c r="I513" s="4"/>
      <c r="J513" s="4"/>
    </row>
    <row r="514" spans="8:10">
      <c r="H514" s="4"/>
      <c r="I514" s="4"/>
      <c r="J514" s="4"/>
    </row>
    <row r="515" spans="8:10">
      <c r="H515" s="4"/>
      <c r="I515" s="4"/>
      <c r="J515" s="4"/>
    </row>
    <row r="516" spans="8:10">
      <c r="H516" s="4"/>
      <c r="I516" s="4"/>
      <c r="J516" s="4"/>
    </row>
    <row r="517" spans="8:10">
      <c r="H517" s="4"/>
      <c r="I517" s="4"/>
      <c r="J517" s="4"/>
    </row>
    <row r="518" spans="8:10">
      <c r="H518" s="4"/>
      <c r="I518" s="4"/>
      <c r="J518" s="4"/>
    </row>
    <row r="519" spans="8:10">
      <c r="H519" s="4"/>
      <c r="I519" s="4"/>
      <c r="J519" s="4"/>
    </row>
    <row r="520" spans="8:10">
      <c r="H520" s="4"/>
      <c r="I520" s="4"/>
      <c r="J520" s="4"/>
    </row>
    <row r="521" spans="8:10">
      <c r="H521" s="4"/>
      <c r="I521" s="4"/>
      <c r="J521" s="4"/>
    </row>
    <row r="522" spans="8:10">
      <c r="H522" s="4"/>
      <c r="I522" s="4"/>
      <c r="J522" s="4"/>
    </row>
    <row r="523" spans="8:10">
      <c r="H523" s="4"/>
      <c r="I523" s="4"/>
      <c r="J523" s="4"/>
    </row>
    <row r="524" spans="8:10">
      <c r="H524" s="4"/>
      <c r="I524" s="4"/>
      <c r="J524" s="4"/>
    </row>
    <row r="525" spans="8:10">
      <c r="H525" s="4"/>
      <c r="I525" s="4"/>
      <c r="J525" s="4"/>
    </row>
    <row r="526" spans="8:10">
      <c r="H526" s="4"/>
      <c r="I526" s="4"/>
      <c r="J526" s="4"/>
    </row>
    <row r="527" spans="8:10">
      <c r="H527" s="4"/>
      <c r="I527" s="4"/>
      <c r="J527" s="4"/>
    </row>
    <row r="528" spans="8:10">
      <c r="H528" s="4"/>
      <c r="I528" s="4"/>
      <c r="J528" s="4"/>
    </row>
    <row r="529" spans="8:10">
      <c r="H529" s="4"/>
      <c r="I529" s="4"/>
      <c r="J529" s="4"/>
    </row>
    <row r="530" spans="8:10">
      <c r="H530" s="4"/>
      <c r="I530" s="4"/>
      <c r="J530" s="4"/>
    </row>
    <row r="531" spans="8:10">
      <c r="H531" s="4"/>
      <c r="I531" s="4"/>
      <c r="J531" s="4"/>
    </row>
    <row r="532" spans="8:10">
      <c r="H532" s="4"/>
      <c r="I532" s="4"/>
      <c r="J532" s="4"/>
    </row>
    <row r="533" spans="8:10">
      <c r="H533" s="4"/>
      <c r="I533" s="4"/>
      <c r="J533" s="4"/>
    </row>
    <row r="534" spans="8:10">
      <c r="H534" s="4"/>
      <c r="I534" s="4"/>
      <c r="J534" s="4"/>
    </row>
    <row r="535" spans="8:10">
      <c r="H535" s="4"/>
      <c r="I535" s="4"/>
      <c r="J535" s="4"/>
    </row>
    <row r="536" spans="8:10">
      <c r="H536" s="4"/>
      <c r="I536" s="4"/>
      <c r="J536" s="4"/>
    </row>
    <row r="537" spans="8:10">
      <c r="H537" s="4"/>
      <c r="I537" s="4"/>
      <c r="J537" s="4"/>
    </row>
    <row r="538" spans="8:10">
      <c r="H538" s="4"/>
      <c r="I538" s="4"/>
      <c r="J538" s="4"/>
    </row>
    <row r="539" spans="8:10">
      <c r="H539" s="4"/>
      <c r="I539" s="4"/>
      <c r="J539" s="4"/>
    </row>
    <row r="540" spans="8:10">
      <c r="H540" s="4"/>
      <c r="I540" s="4"/>
      <c r="J540" s="4"/>
    </row>
    <row r="541" spans="8:10">
      <c r="H541" s="4"/>
      <c r="I541" s="4"/>
      <c r="J541" s="4"/>
    </row>
    <row r="542" spans="8:10">
      <c r="H542" s="4"/>
      <c r="I542" s="4"/>
      <c r="J542" s="4"/>
    </row>
    <row r="543" spans="8:10">
      <c r="H543" s="4"/>
      <c r="I543" s="4"/>
      <c r="J543" s="4"/>
    </row>
    <row r="544" spans="8:10">
      <c r="H544" s="4"/>
      <c r="I544" s="4"/>
      <c r="J544" s="4"/>
    </row>
    <row r="545" spans="8:10">
      <c r="H545" s="4"/>
      <c r="I545" s="4"/>
      <c r="J545" s="4"/>
    </row>
    <row r="546" spans="8:10">
      <c r="H546" s="4"/>
      <c r="I546" s="4"/>
      <c r="J546" s="4"/>
    </row>
    <row r="547" spans="8:10">
      <c r="H547" s="4"/>
      <c r="I547" s="4"/>
      <c r="J547" s="4"/>
    </row>
    <row r="548" spans="8:10">
      <c r="H548" s="4"/>
      <c r="I548" s="4"/>
      <c r="J548" s="4"/>
    </row>
    <row r="549" spans="8:10">
      <c r="H549" s="4"/>
      <c r="I549" s="4"/>
      <c r="J549" s="4"/>
    </row>
    <row r="550" spans="8:10">
      <c r="H550" s="4"/>
      <c r="I550" s="4"/>
      <c r="J550" s="4"/>
    </row>
    <row r="551" spans="8:10">
      <c r="H551" s="4"/>
      <c r="I551" s="4"/>
      <c r="J551" s="4"/>
    </row>
    <row r="552" spans="8:10">
      <c r="H552" s="4"/>
      <c r="I552" s="4"/>
      <c r="J552" s="4"/>
    </row>
    <row r="553" spans="8:10">
      <c r="H553" s="4"/>
      <c r="I553" s="4"/>
      <c r="J553" s="4"/>
    </row>
    <row r="554" spans="8:10">
      <c r="H554" s="4"/>
      <c r="I554" s="4"/>
      <c r="J554" s="4"/>
    </row>
    <row r="555" spans="8:10">
      <c r="H555" s="4"/>
      <c r="I555" s="4"/>
      <c r="J555" s="4"/>
    </row>
    <row r="556" spans="8:10">
      <c r="H556" s="4"/>
      <c r="I556" s="4"/>
      <c r="J556" s="4"/>
    </row>
    <row r="557" spans="8:10">
      <c r="H557" s="4"/>
      <c r="I557" s="4"/>
      <c r="J557" s="4"/>
    </row>
    <row r="558" spans="8:10">
      <c r="H558" s="4"/>
      <c r="I558" s="4"/>
      <c r="J558" s="4"/>
    </row>
    <row r="559" spans="8:10">
      <c r="H559" s="4"/>
      <c r="I559" s="4"/>
      <c r="J559" s="4"/>
    </row>
    <row r="560" spans="8:10">
      <c r="H560" s="4"/>
      <c r="I560" s="4"/>
      <c r="J560" s="4"/>
    </row>
    <row r="561" spans="8:10">
      <c r="H561" s="4"/>
      <c r="I561" s="4"/>
      <c r="J561" s="4"/>
    </row>
    <row r="562" spans="8:10">
      <c r="H562" s="4"/>
      <c r="I562" s="4"/>
      <c r="J562" s="4"/>
    </row>
    <row r="563" spans="8:10">
      <c r="H563" s="4"/>
      <c r="I563" s="4"/>
      <c r="J563" s="4"/>
    </row>
    <row r="564" spans="8:10">
      <c r="H564" s="4"/>
      <c r="I564" s="4"/>
      <c r="J564" s="4"/>
    </row>
    <row r="565" spans="8:10">
      <c r="H565" s="4"/>
      <c r="I565" s="4"/>
      <c r="J565" s="4"/>
    </row>
    <row r="566" spans="8:10">
      <c r="H566" s="4"/>
      <c r="I566" s="4"/>
      <c r="J566" s="4"/>
    </row>
    <row r="567" spans="8:10">
      <c r="H567" s="4"/>
      <c r="I567" s="4"/>
      <c r="J567" s="4"/>
    </row>
    <row r="568" spans="8:10">
      <c r="H568" s="4"/>
      <c r="I568" s="4"/>
      <c r="J568" s="4"/>
    </row>
    <row r="569" spans="8:10">
      <c r="H569" s="4"/>
      <c r="I569" s="4"/>
      <c r="J569" s="4"/>
    </row>
    <row r="570" spans="8:10">
      <c r="H570" s="4"/>
      <c r="I570" s="4"/>
      <c r="J570" s="4"/>
    </row>
    <row r="571" spans="8:10">
      <c r="H571" s="4"/>
      <c r="I571" s="4"/>
      <c r="J571" s="4"/>
    </row>
    <row r="572" spans="8:10">
      <c r="H572" s="4"/>
      <c r="I572" s="4"/>
      <c r="J572" s="4"/>
    </row>
    <row r="573" spans="8:10">
      <c r="H573" s="4"/>
      <c r="I573" s="4"/>
      <c r="J573" s="4"/>
    </row>
    <row r="574" spans="8:10">
      <c r="H574" s="4"/>
      <c r="I574" s="4"/>
      <c r="J574" s="4"/>
    </row>
    <row r="575" spans="8:10">
      <c r="H575" s="4"/>
      <c r="I575" s="4"/>
      <c r="J575" s="4"/>
    </row>
    <row r="576" spans="8:10">
      <c r="H576" s="4"/>
      <c r="I576" s="4"/>
      <c r="J576" s="4"/>
    </row>
    <row r="577" spans="8:10">
      <c r="H577" s="4"/>
      <c r="I577" s="4"/>
      <c r="J577" s="4"/>
    </row>
    <row r="578" spans="8:10">
      <c r="H578" s="4"/>
      <c r="I578" s="4"/>
      <c r="J578" s="4"/>
    </row>
    <row r="579" spans="8:10">
      <c r="H579" s="4"/>
      <c r="I579" s="4"/>
      <c r="J579" s="4"/>
    </row>
    <row r="580" spans="8:10">
      <c r="H580" s="4"/>
      <c r="I580" s="4"/>
      <c r="J580" s="4"/>
    </row>
    <row r="581" spans="8:10">
      <c r="H581" s="4"/>
      <c r="I581" s="4"/>
      <c r="J581" s="4"/>
    </row>
    <row r="582" spans="8:10">
      <c r="H582" s="4"/>
      <c r="I582" s="4"/>
      <c r="J582" s="4"/>
    </row>
    <row r="583" spans="8:10">
      <c r="H583" s="4"/>
      <c r="I583" s="4"/>
      <c r="J583" s="4"/>
    </row>
    <row r="584" spans="8:10">
      <c r="H584" s="4"/>
      <c r="I584" s="4"/>
      <c r="J584" s="4"/>
    </row>
    <row r="585" spans="8:10">
      <c r="H585" s="4"/>
      <c r="I585" s="4"/>
      <c r="J585" s="4"/>
    </row>
    <row r="586" spans="8:10">
      <c r="H586" s="4"/>
      <c r="I586" s="4"/>
      <c r="J586" s="4"/>
    </row>
    <row r="587" spans="8:10">
      <c r="H587" s="4"/>
      <c r="I587" s="4"/>
      <c r="J587" s="4"/>
    </row>
    <row r="588" spans="8:10">
      <c r="H588" s="4"/>
      <c r="I588" s="4"/>
      <c r="J588" s="4"/>
    </row>
    <row r="589" spans="8:10">
      <c r="H589" s="4"/>
      <c r="I589" s="4"/>
      <c r="J589" s="4"/>
    </row>
    <row r="590" spans="8:10">
      <c r="H590" s="4"/>
      <c r="I590" s="4"/>
      <c r="J590" s="4"/>
    </row>
    <row r="591" spans="8:10">
      <c r="H591" s="4"/>
      <c r="I591" s="4"/>
      <c r="J591" s="4"/>
    </row>
    <row r="592" spans="8:10">
      <c r="H592" s="4"/>
      <c r="I592" s="4"/>
      <c r="J592" s="4"/>
    </row>
    <row r="593" spans="8:10">
      <c r="H593" s="4"/>
      <c r="I593" s="4"/>
      <c r="J593" s="4"/>
    </row>
    <row r="594" spans="8:10">
      <c r="H594" s="4"/>
      <c r="I594" s="4"/>
      <c r="J594" s="4"/>
    </row>
    <row r="595" spans="8:10">
      <c r="H595" s="4"/>
      <c r="I595" s="4"/>
      <c r="J595" s="4"/>
    </row>
    <row r="596" spans="8:10">
      <c r="H596" s="4"/>
      <c r="I596" s="4"/>
      <c r="J596" s="4"/>
    </row>
    <row r="597" spans="8:10">
      <c r="H597" s="4"/>
      <c r="I597" s="4"/>
      <c r="J597" s="4"/>
    </row>
    <row r="598" spans="8:10">
      <c r="H598" s="4"/>
      <c r="I598" s="4"/>
      <c r="J598" s="4"/>
    </row>
    <row r="599" spans="8:10">
      <c r="H599" s="4"/>
      <c r="I599" s="4"/>
      <c r="J599" s="4"/>
    </row>
    <row r="600" spans="8:10">
      <c r="H600" s="4"/>
      <c r="I600" s="4"/>
      <c r="J600" s="4"/>
    </row>
    <row r="601" spans="8:10">
      <c r="H601" s="4"/>
      <c r="I601" s="4"/>
      <c r="J601" s="4"/>
    </row>
    <row r="602" spans="8:10">
      <c r="H602" s="4"/>
      <c r="I602" s="4"/>
      <c r="J602" s="4"/>
    </row>
    <row r="603" spans="8:10">
      <c r="H603" s="4"/>
      <c r="I603" s="4"/>
      <c r="J603" s="4"/>
    </row>
    <row r="604" spans="8:10">
      <c r="H604" s="4"/>
      <c r="I604" s="4"/>
      <c r="J604" s="4"/>
    </row>
    <row r="605" spans="8:10">
      <c r="H605" s="4"/>
      <c r="I605" s="4"/>
      <c r="J605" s="4"/>
    </row>
    <row r="606" spans="8:10">
      <c r="H606" s="4"/>
      <c r="I606" s="4"/>
      <c r="J606" s="4"/>
    </row>
    <row r="607" spans="8:10">
      <c r="H607" s="4"/>
      <c r="I607" s="4"/>
      <c r="J607" s="4"/>
    </row>
    <row r="608" spans="8:10">
      <c r="H608" s="4"/>
      <c r="I608" s="4"/>
      <c r="J608" s="4"/>
    </row>
    <row r="609" spans="8:10">
      <c r="H609" s="4"/>
      <c r="I609" s="4"/>
      <c r="J609" s="4"/>
    </row>
    <row r="610" spans="8:10">
      <c r="H610" s="4"/>
      <c r="I610" s="4"/>
      <c r="J610" s="4"/>
    </row>
    <row r="611" spans="8:10">
      <c r="H611" s="4"/>
      <c r="I611" s="4"/>
      <c r="J611" s="4"/>
    </row>
    <row r="612" spans="8:10">
      <c r="H612" s="4"/>
      <c r="I612" s="4"/>
      <c r="J612" s="4"/>
    </row>
    <row r="613" spans="8:10">
      <c r="H613" s="4"/>
      <c r="I613" s="4"/>
      <c r="J613" s="4"/>
    </row>
    <row r="614" spans="8:10">
      <c r="H614" s="4"/>
      <c r="I614" s="4"/>
      <c r="J614" s="4"/>
    </row>
    <row r="615" spans="8:10">
      <c r="H615" s="4"/>
      <c r="I615" s="4"/>
      <c r="J615" s="4"/>
    </row>
    <row r="616" spans="8:10">
      <c r="H616" s="4"/>
      <c r="I616" s="4"/>
      <c r="J616" s="4"/>
    </row>
    <row r="617" spans="8:10">
      <c r="H617" s="4"/>
      <c r="I617" s="4"/>
      <c r="J617" s="4"/>
    </row>
    <row r="618" spans="8:10">
      <c r="H618" s="4"/>
      <c r="I618" s="4"/>
      <c r="J618" s="4"/>
    </row>
    <row r="619" spans="8:10">
      <c r="H619" s="4"/>
      <c r="I619" s="4"/>
      <c r="J619" s="4"/>
    </row>
    <row r="620" spans="8:10">
      <c r="H620" s="4"/>
      <c r="I620" s="4"/>
      <c r="J620" s="4"/>
    </row>
    <row r="621" spans="8:10">
      <c r="H621" s="4"/>
      <c r="I621" s="4"/>
      <c r="J621" s="4"/>
    </row>
    <row r="622" spans="8:10">
      <c r="H622" s="4"/>
      <c r="I622" s="4"/>
      <c r="J622" s="4"/>
    </row>
    <row r="623" spans="8:10">
      <c r="H623" s="4"/>
      <c r="I623" s="4"/>
      <c r="J623" s="4"/>
    </row>
    <row r="624" spans="8:10">
      <c r="H624" s="4"/>
      <c r="I624" s="4"/>
      <c r="J624" s="4"/>
    </row>
    <row r="625" spans="8:10">
      <c r="H625" s="4"/>
      <c r="I625" s="4"/>
      <c r="J625" s="4"/>
    </row>
    <row r="626" spans="8:10">
      <c r="H626" s="4"/>
      <c r="I626" s="4"/>
      <c r="J626" s="4"/>
    </row>
    <row r="627" spans="8:10">
      <c r="H627" s="4"/>
      <c r="I627" s="4"/>
      <c r="J627" s="4"/>
    </row>
    <row r="628" spans="8:10">
      <c r="H628" s="4"/>
      <c r="I628" s="4"/>
      <c r="J628" s="4"/>
    </row>
    <row r="629" spans="8:10">
      <c r="H629" s="4"/>
      <c r="I629" s="4"/>
      <c r="J629" s="4"/>
    </row>
    <row r="630" spans="8:10">
      <c r="H630" s="4"/>
      <c r="I630" s="4"/>
      <c r="J630" s="4"/>
    </row>
    <row r="631" spans="8:10">
      <c r="H631" s="4"/>
      <c r="I631" s="4"/>
      <c r="J631" s="4"/>
    </row>
    <row r="632" spans="8:10">
      <c r="H632" s="4"/>
      <c r="I632" s="4"/>
      <c r="J632" s="4"/>
    </row>
    <row r="633" spans="8:10">
      <c r="H633" s="4"/>
      <c r="I633" s="4"/>
      <c r="J633" s="4"/>
    </row>
    <row r="634" spans="8:10">
      <c r="H634" s="4"/>
      <c r="I634" s="4"/>
      <c r="J634" s="4"/>
    </row>
    <row r="635" spans="8:10">
      <c r="H635" s="4"/>
      <c r="I635" s="4"/>
      <c r="J635" s="4"/>
    </row>
    <row r="636" spans="8:10">
      <c r="H636" s="4"/>
      <c r="I636" s="4"/>
      <c r="J636" s="4"/>
    </row>
    <row r="637" spans="8:10">
      <c r="H637" s="4"/>
      <c r="I637" s="4"/>
      <c r="J637" s="4"/>
    </row>
    <row r="638" spans="8:10">
      <c r="H638" s="4"/>
      <c r="I638" s="4"/>
      <c r="J638" s="4"/>
    </row>
    <row r="639" spans="8:10">
      <c r="H639" s="4"/>
      <c r="I639" s="4"/>
      <c r="J639" s="4"/>
    </row>
    <row r="640" spans="8:10">
      <c r="H640" s="4"/>
      <c r="I640" s="4"/>
      <c r="J640" s="4"/>
    </row>
    <row r="641" spans="8:10">
      <c r="H641" s="4"/>
      <c r="I641" s="4"/>
      <c r="J641" s="4"/>
    </row>
    <row r="642" spans="8:10">
      <c r="H642" s="4"/>
      <c r="I642" s="4"/>
      <c r="J642" s="4"/>
    </row>
    <row r="643" spans="8:10">
      <c r="H643" s="4"/>
      <c r="I643" s="4"/>
      <c r="J643" s="4"/>
    </row>
    <row r="644" spans="8:10">
      <c r="H644" s="4"/>
      <c r="I644" s="4"/>
      <c r="J644" s="4"/>
    </row>
    <row r="645" spans="8:10">
      <c r="H645" s="4"/>
      <c r="I645" s="4"/>
      <c r="J645" s="4"/>
    </row>
    <row r="646" spans="8:10">
      <c r="H646" s="4"/>
      <c r="I646" s="4"/>
      <c r="J646" s="4"/>
    </row>
    <row r="647" spans="8:10">
      <c r="H647" s="4"/>
      <c r="I647" s="4"/>
      <c r="J647" s="4"/>
    </row>
    <row r="648" spans="8:10">
      <c r="H648" s="4"/>
      <c r="I648" s="4"/>
      <c r="J648" s="4"/>
    </row>
    <row r="649" spans="8:10">
      <c r="H649" s="4"/>
      <c r="I649" s="4"/>
      <c r="J649" s="4"/>
    </row>
    <row r="650" spans="8:10">
      <c r="H650" s="4"/>
      <c r="I650" s="4"/>
      <c r="J650" s="4"/>
    </row>
    <row r="651" spans="8:10">
      <c r="H651" s="4"/>
      <c r="I651" s="4"/>
      <c r="J651" s="4"/>
    </row>
    <row r="652" spans="8:10">
      <c r="H652" s="4"/>
      <c r="I652" s="4"/>
      <c r="J652" s="4"/>
    </row>
    <row r="653" spans="8:10">
      <c r="H653" s="4"/>
      <c r="I653" s="4"/>
      <c r="J653" s="4"/>
    </row>
    <row r="654" spans="8:10">
      <c r="H654" s="4"/>
      <c r="I654" s="4"/>
      <c r="J654" s="4"/>
    </row>
    <row r="655" spans="8:10">
      <c r="H655" s="4"/>
      <c r="I655" s="4"/>
      <c r="J655" s="4"/>
    </row>
    <row r="656" spans="8:10">
      <c r="H656" s="4"/>
      <c r="I656" s="4"/>
      <c r="J656" s="4"/>
    </row>
    <row r="657" spans="8:10">
      <c r="H657" s="4"/>
      <c r="I657" s="4"/>
      <c r="J657" s="4"/>
    </row>
    <row r="658" spans="8:10">
      <c r="H658" s="4"/>
      <c r="I658" s="4"/>
      <c r="J658" s="4"/>
    </row>
    <row r="659" spans="8:10">
      <c r="H659" s="4"/>
      <c r="I659" s="4"/>
      <c r="J659" s="4"/>
    </row>
    <row r="660" spans="8:10">
      <c r="H660" s="4"/>
      <c r="I660" s="4"/>
      <c r="J660" s="4"/>
    </row>
    <row r="661" spans="8:10">
      <c r="H661" s="4"/>
      <c r="I661" s="4"/>
      <c r="J661" s="4"/>
    </row>
    <row r="662" spans="8:10">
      <c r="H662" s="4"/>
      <c r="I662" s="4"/>
      <c r="J662" s="4"/>
    </row>
    <row r="663" spans="8:10">
      <c r="H663" s="4"/>
      <c r="I663" s="4"/>
      <c r="J663" s="4"/>
    </row>
    <row r="664" spans="8:10">
      <c r="H664" s="4"/>
      <c r="I664" s="4"/>
      <c r="J664" s="4"/>
    </row>
    <row r="665" spans="8:10">
      <c r="H665" s="4"/>
      <c r="I665" s="4"/>
      <c r="J665" s="4"/>
    </row>
    <row r="666" spans="8:10">
      <c r="H666" s="4"/>
      <c r="I666" s="4"/>
      <c r="J666" s="4"/>
    </row>
    <row r="667" spans="8:10">
      <c r="H667" s="4"/>
      <c r="I667" s="4"/>
      <c r="J667" s="4"/>
    </row>
    <row r="668" spans="8:10">
      <c r="H668" s="4"/>
      <c r="I668" s="4"/>
      <c r="J668" s="4"/>
    </row>
    <row r="669" spans="8:10">
      <c r="H669" s="4"/>
      <c r="I669" s="4"/>
      <c r="J669" s="4"/>
    </row>
    <row r="670" spans="8:10">
      <c r="H670" s="4"/>
      <c r="I670" s="4"/>
      <c r="J670" s="4"/>
    </row>
    <row r="671" spans="8:10">
      <c r="H671" s="4"/>
      <c r="I671" s="4"/>
      <c r="J671" s="4"/>
    </row>
    <row r="672" spans="8:10">
      <c r="H672" s="4"/>
      <c r="I672" s="4"/>
      <c r="J672" s="4"/>
    </row>
    <row r="673" spans="8:10">
      <c r="H673" s="4"/>
      <c r="I673" s="4"/>
      <c r="J673" s="4"/>
    </row>
    <row r="674" spans="8:10">
      <c r="H674" s="4"/>
      <c r="I674" s="4"/>
      <c r="J674" s="4"/>
    </row>
    <row r="675" spans="8:10">
      <c r="H675" s="4"/>
      <c r="I675" s="4"/>
      <c r="J675" s="4"/>
    </row>
    <row r="676" spans="8:10">
      <c r="H676" s="4"/>
      <c r="I676" s="4"/>
      <c r="J676" s="4"/>
    </row>
    <row r="677" spans="8:10">
      <c r="H677" s="4"/>
      <c r="I677" s="4"/>
      <c r="J677" s="4"/>
    </row>
    <row r="678" spans="8:10">
      <c r="H678" s="4"/>
      <c r="I678" s="4"/>
      <c r="J678" s="4"/>
    </row>
    <row r="679" spans="8:10">
      <c r="H679" s="4"/>
      <c r="I679" s="4"/>
      <c r="J679" s="4"/>
    </row>
    <row r="680" spans="8:10">
      <c r="H680" s="4"/>
      <c r="I680" s="4"/>
      <c r="J680" s="4"/>
    </row>
    <row r="681" spans="8:10">
      <c r="H681" s="4"/>
      <c r="I681" s="4"/>
      <c r="J681" s="4"/>
    </row>
    <row r="682" spans="8:10">
      <c r="H682" s="4"/>
      <c r="I682" s="4"/>
      <c r="J682" s="4"/>
    </row>
    <row r="683" spans="8:10">
      <c r="H683" s="4"/>
      <c r="I683" s="4"/>
      <c r="J683" s="4"/>
    </row>
    <row r="684" spans="8:10">
      <c r="H684" s="4"/>
      <c r="I684" s="4"/>
      <c r="J684" s="4"/>
    </row>
    <row r="685" spans="8:10">
      <c r="H685" s="4"/>
      <c r="I685" s="4"/>
      <c r="J685" s="4"/>
    </row>
    <row r="686" spans="8:10">
      <c r="H686" s="4"/>
      <c r="I686" s="4"/>
      <c r="J686" s="4"/>
    </row>
    <row r="687" spans="8:10">
      <c r="H687" s="4"/>
      <c r="I687" s="4"/>
      <c r="J687" s="4"/>
    </row>
    <row r="688" spans="8:10">
      <c r="H688" s="4"/>
      <c r="I688" s="4"/>
      <c r="J688" s="4"/>
    </row>
    <row r="689" spans="8:10">
      <c r="H689" s="4"/>
      <c r="I689" s="4"/>
      <c r="J689" s="4"/>
    </row>
    <row r="690" spans="8:10">
      <c r="H690" s="4"/>
      <c r="I690" s="4"/>
      <c r="J690" s="4"/>
    </row>
    <row r="691" spans="8:10">
      <c r="H691" s="4"/>
      <c r="I691" s="4"/>
      <c r="J691" s="4"/>
    </row>
    <row r="692" spans="8:10">
      <c r="H692" s="4"/>
      <c r="I692" s="4"/>
      <c r="J692" s="4"/>
    </row>
    <row r="693" spans="8:10">
      <c r="H693" s="4"/>
      <c r="I693" s="4"/>
      <c r="J693" s="4"/>
    </row>
    <row r="694" spans="8:10">
      <c r="H694" s="4"/>
      <c r="I694" s="4"/>
      <c r="J694" s="4"/>
    </row>
    <row r="695" spans="8:10">
      <c r="H695" s="4"/>
      <c r="I695" s="4"/>
      <c r="J695" s="4"/>
    </row>
    <row r="696" spans="8:10">
      <c r="H696" s="4"/>
      <c r="I696" s="4"/>
      <c r="J696" s="4"/>
    </row>
    <row r="697" spans="8:10">
      <c r="H697" s="4"/>
      <c r="I697" s="4"/>
      <c r="J697" s="4"/>
    </row>
    <row r="698" spans="8:10">
      <c r="H698" s="4"/>
      <c r="I698" s="4"/>
      <c r="J698" s="4"/>
    </row>
    <row r="699" spans="8:10">
      <c r="H699" s="4"/>
      <c r="I699" s="4"/>
      <c r="J699" s="4"/>
    </row>
    <row r="700" spans="8:10">
      <c r="H700" s="4"/>
      <c r="I700" s="4"/>
      <c r="J700" s="4"/>
    </row>
    <row r="701" spans="8:10">
      <c r="H701" s="4"/>
      <c r="I701" s="4"/>
      <c r="J701" s="4"/>
    </row>
    <row r="702" spans="8:10">
      <c r="H702" s="4"/>
      <c r="I702" s="4"/>
      <c r="J702" s="4"/>
    </row>
    <row r="703" spans="8:10">
      <c r="H703" s="4"/>
      <c r="I703" s="4"/>
      <c r="J703" s="4"/>
    </row>
    <row r="704" spans="8:10">
      <c r="H704" s="4"/>
      <c r="I704" s="4"/>
      <c r="J704" s="4"/>
    </row>
    <row r="705" spans="8:10">
      <c r="H705" s="4"/>
      <c r="I705" s="4"/>
      <c r="J705" s="4"/>
    </row>
    <row r="706" spans="8:10">
      <c r="H706" s="4"/>
      <c r="I706" s="4"/>
      <c r="J706" s="4"/>
    </row>
    <row r="707" spans="8:10">
      <c r="H707" s="4"/>
      <c r="I707" s="4"/>
      <c r="J707" s="4"/>
    </row>
    <row r="708" spans="8:10">
      <c r="H708" s="4"/>
      <c r="I708" s="4"/>
      <c r="J708" s="4"/>
    </row>
    <row r="709" spans="8:10">
      <c r="H709" s="4"/>
      <c r="I709" s="4"/>
      <c r="J709" s="4"/>
    </row>
    <row r="710" spans="8:10">
      <c r="H710" s="4"/>
      <c r="I710" s="4"/>
      <c r="J710" s="4"/>
    </row>
    <row r="711" spans="8:10">
      <c r="H711" s="4"/>
      <c r="I711" s="4"/>
      <c r="J711" s="4"/>
    </row>
    <row r="712" spans="8:10">
      <c r="H712" s="4"/>
      <c r="I712" s="4"/>
      <c r="J712" s="4"/>
    </row>
    <row r="713" spans="8:10">
      <c r="H713" s="4"/>
      <c r="I713" s="4"/>
      <c r="J713" s="4"/>
    </row>
    <row r="714" spans="8:10">
      <c r="H714" s="4"/>
      <c r="I714" s="4"/>
      <c r="J714" s="4"/>
    </row>
    <row r="715" spans="8:10">
      <c r="H715" s="4"/>
      <c r="I715" s="4"/>
      <c r="J715" s="4"/>
    </row>
    <row r="716" spans="8:10">
      <c r="H716" s="4"/>
      <c r="I716" s="4"/>
      <c r="J716" s="4"/>
    </row>
    <row r="717" spans="8:10">
      <c r="H717" s="4"/>
      <c r="I717" s="4"/>
      <c r="J717" s="4"/>
    </row>
    <row r="718" spans="8:10">
      <c r="H718" s="4"/>
      <c r="I718" s="4"/>
      <c r="J718" s="4"/>
    </row>
    <row r="719" spans="8:10">
      <c r="H719" s="4"/>
      <c r="I719" s="4"/>
      <c r="J719" s="4"/>
    </row>
    <row r="720" spans="8:10">
      <c r="H720" s="4"/>
      <c r="I720" s="4"/>
      <c r="J720" s="4"/>
    </row>
    <row r="721" spans="8:10">
      <c r="H721" s="4"/>
      <c r="I721" s="4"/>
      <c r="J721" s="4"/>
    </row>
    <row r="722" spans="8:10">
      <c r="H722" s="4"/>
      <c r="I722" s="4"/>
      <c r="J722" s="4"/>
    </row>
    <row r="723" spans="8:10">
      <c r="H723" s="4"/>
      <c r="I723" s="4"/>
      <c r="J723" s="4"/>
    </row>
    <row r="724" spans="8:10">
      <c r="H724" s="4"/>
      <c r="I724" s="4"/>
      <c r="J724" s="4"/>
    </row>
    <row r="725" spans="8:10">
      <c r="H725" s="4"/>
      <c r="I725" s="4"/>
      <c r="J725" s="4"/>
    </row>
    <row r="726" spans="8:10">
      <c r="H726" s="4"/>
      <c r="I726" s="4"/>
      <c r="J726" s="4"/>
    </row>
    <row r="727" spans="8:10">
      <c r="H727" s="4"/>
      <c r="I727" s="4"/>
      <c r="J727" s="4"/>
    </row>
    <row r="728" spans="8:10">
      <c r="H728" s="4"/>
      <c r="I728" s="4"/>
      <c r="J728" s="4"/>
    </row>
    <row r="729" spans="8:10">
      <c r="H729" s="4"/>
      <c r="I729" s="4"/>
      <c r="J729" s="4"/>
    </row>
    <row r="730" spans="8:10">
      <c r="H730" s="4"/>
      <c r="I730" s="4"/>
      <c r="J730" s="4"/>
    </row>
    <row r="731" spans="8:10">
      <c r="H731" s="4"/>
      <c r="I731" s="4"/>
      <c r="J731" s="4"/>
    </row>
    <row r="732" spans="8:10">
      <c r="H732" s="4"/>
      <c r="I732" s="4"/>
      <c r="J732" s="4"/>
    </row>
    <row r="733" spans="8:10">
      <c r="H733" s="4"/>
      <c r="I733" s="4"/>
      <c r="J733" s="4"/>
    </row>
    <row r="734" spans="8:10">
      <c r="H734" s="4"/>
      <c r="I734" s="4"/>
      <c r="J734" s="4"/>
    </row>
    <row r="735" spans="8:10">
      <c r="H735" s="4"/>
      <c r="I735" s="4"/>
      <c r="J735" s="4"/>
    </row>
    <row r="736" spans="8:10">
      <c r="H736" s="4"/>
      <c r="I736" s="4"/>
      <c r="J736" s="4"/>
    </row>
    <row r="737" spans="8:10">
      <c r="H737" s="4"/>
      <c r="I737" s="4"/>
      <c r="J737" s="4"/>
    </row>
    <row r="738" spans="8:10">
      <c r="H738" s="4"/>
      <c r="I738" s="4"/>
      <c r="J738" s="4"/>
    </row>
    <row r="739" spans="8:10">
      <c r="H739" s="4"/>
      <c r="I739" s="4"/>
      <c r="J739" s="4"/>
    </row>
    <row r="740" spans="8:10">
      <c r="H740" s="4"/>
      <c r="I740" s="4"/>
      <c r="J740" s="4"/>
    </row>
    <row r="741" spans="8:10">
      <c r="H741" s="4"/>
      <c r="I741" s="4"/>
      <c r="J741" s="4"/>
    </row>
    <row r="742" spans="8:10">
      <c r="H742" s="4"/>
      <c r="I742" s="4"/>
      <c r="J742" s="4"/>
    </row>
    <row r="743" spans="8:10">
      <c r="H743" s="4"/>
      <c r="I743" s="4"/>
      <c r="J743" s="4"/>
    </row>
    <row r="744" spans="8:10">
      <c r="H744" s="4"/>
      <c r="I744" s="4"/>
      <c r="J744" s="4"/>
    </row>
    <row r="745" spans="8:10">
      <c r="H745" s="4"/>
      <c r="I745" s="4"/>
      <c r="J745" s="4"/>
    </row>
    <row r="746" spans="8:10">
      <c r="H746" s="4"/>
      <c r="I746" s="4"/>
      <c r="J746" s="4"/>
    </row>
    <row r="747" spans="8:10">
      <c r="H747" s="4"/>
      <c r="I747" s="4"/>
      <c r="J747" s="4"/>
    </row>
    <row r="748" spans="8:10">
      <c r="H748" s="4"/>
      <c r="I748" s="4"/>
      <c r="J748" s="4"/>
    </row>
    <row r="749" spans="8:10">
      <c r="H749" s="4"/>
      <c r="I749" s="4"/>
      <c r="J749" s="4"/>
    </row>
    <row r="750" spans="8:10">
      <c r="H750" s="4"/>
      <c r="I750" s="4"/>
      <c r="J750" s="4"/>
    </row>
    <row r="751" spans="8:10">
      <c r="H751" s="4"/>
      <c r="I751" s="4"/>
      <c r="J751" s="4"/>
    </row>
    <row r="752" spans="8:10">
      <c r="H752" s="4"/>
      <c r="I752" s="4"/>
      <c r="J752" s="4"/>
    </row>
    <row r="753" spans="8:10">
      <c r="H753" s="4"/>
      <c r="I753" s="4"/>
      <c r="J753" s="4"/>
    </row>
    <row r="754" spans="8:10">
      <c r="H754" s="4"/>
      <c r="I754" s="4"/>
      <c r="J754" s="4"/>
    </row>
    <row r="755" spans="8:10">
      <c r="H755" s="4"/>
      <c r="I755" s="4"/>
      <c r="J755" s="4"/>
    </row>
    <row r="756" spans="8:10">
      <c r="H756" s="4"/>
      <c r="I756" s="4"/>
      <c r="J756" s="4"/>
    </row>
    <row r="757" spans="8:10">
      <c r="H757" s="4"/>
      <c r="I757" s="4"/>
      <c r="J757" s="4"/>
    </row>
    <row r="758" spans="8:10">
      <c r="H758" s="4"/>
      <c r="I758" s="4"/>
      <c r="J758" s="4"/>
    </row>
    <row r="759" spans="8:10">
      <c r="H759" s="4"/>
      <c r="I759" s="4"/>
      <c r="J759" s="4"/>
    </row>
    <row r="760" spans="8:10">
      <c r="H760" s="4"/>
      <c r="I760" s="4"/>
      <c r="J760" s="4"/>
    </row>
    <row r="761" spans="8:10">
      <c r="H761" s="4"/>
      <c r="I761" s="4"/>
      <c r="J761" s="4"/>
    </row>
    <row r="762" spans="8:10">
      <c r="H762" s="4"/>
      <c r="I762" s="4"/>
      <c r="J762" s="4"/>
    </row>
    <row r="763" spans="8:10">
      <c r="H763" s="4"/>
      <c r="I763" s="4"/>
      <c r="J763" s="4"/>
    </row>
    <row r="764" spans="8:10">
      <c r="H764" s="4"/>
      <c r="I764" s="4"/>
      <c r="J764" s="4"/>
    </row>
    <row r="765" spans="8:10">
      <c r="H765" s="4"/>
      <c r="I765" s="4"/>
      <c r="J765" s="4"/>
    </row>
    <row r="766" spans="8:10">
      <c r="H766" s="4"/>
      <c r="I766" s="4"/>
      <c r="J766" s="4"/>
    </row>
    <row r="767" spans="8:10">
      <c r="H767" s="4"/>
      <c r="I767" s="4"/>
      <c r="J767" s="4"/>
    </row>
    <row r="768" spans="8:10">
      <c r="H768" s="4"/>
      <c r="I768" s="4"/>
      <c r="J768" s="4"/>
    </row>
    <row r="769" spans="8:10">
      <c r="H769" s="4"/>
      <c r="I769" s="4"/>
      <c r="J769" s="4"/>
    </row>
    <row r="770" spans="8:10">
      <c r="H770" s="4"/>
      <c r="I770" s="4"/>
      <c r="J770" s="4"/>
    </row>
    <row r="771" spans="8:10">
      <c r="H771" s="4"/>
      <c r="I771" s="4"/>
      <c r="J771" s="4"/>
    </row>
    <row r="772" spans="8:10">
      <c r="H772" s="4"/>
      <c r="I772" s="4"/>
      <c r="J772" s="4"/>
    </row>
    <row r="773" spans="8:10">
      <c r="H773" s="4"/>
      <c r="I773" s="4"/>
      <c r="J773" s="4"/>
    </row>
    <row r="774" spans="8:10">
      <c r="H774" s="4"/>
      <c r="I774" s="4"/>
      <c r="J774" s="4"/>
    </row>
    <row r="775" spans="8:10">
      <c r="H775" s="4"/>
      <c r="I775" s="4"/>
      <c r="J775" s="4"/>
    </row>
    <row r="776" spans="8:10">
      <c r="H776" s="4"/>
      <c r="I776" s="4"/>
      <c r="J776" s="4"/>
    </row>
    <row r="777" spans="8:10">
      <c r="H777" s="4"/>
      <c r="I777" s="4"/>
      <c r="J777" s="4"/>
    </row>
    <row r="778" spans="8:10">
      <c r="H778" s="4"/>
      <c r="I778" s="4"/>
      <c r="J778" s="4"/>
    </row>
    <row r="779" spans="8:10">
      <c r="H779" s="4"/>
      <c r="I779" s="4"/>
      <c r="J779" s="4"/>
    </row>
    <row r="780" spans="8:10">
      <c r="H780" s="4"/>
      <c r="I780" s="4"/>
      <c r="J780" s="4"/>
    </row>
    <row r="781" spans="8:10">
      <c r="H781" s="4"/>
      <c r="I781" s="4"/>
      <c r="J781" s="4"/>
    </row>
    <row r="782" spans="8:10">
      <c r="H782" s="4"/>
      <c r="I782" s="4"/>
      <c r="J782" s="4"/>
    </row>
    <row r="783" spans="8:10">
      <c r="H783" s="4"/>
      <c r="I783" s="4"/>
      <c r="J783" s="4"/>
    </row>
    <row r="784" spans="8:10">
      <c r="H784" s="4"/>
      <c r="I784" s="4"/>
      <c r="J784" s="4"/>
    </row>
    <row r="785" spans="8:10">
      <c r="H785" s="4"/>
      <c r="I785" s="4"/>
      <c r="J785" s="4"/>
    </row>
    <row r="786" spans="8:10">
      <c r="H786" s="4"/>
      <c r="I786" s="4"/>
      <c r="J786" s="4"/>
    </row>
    <row r="787" spans="8:10">
      <c r="H787" s="4"/>
      <c r="I787" s="4"/>
      <c r="J787" s="4"/>
    </row>
    <row r="788" spans="8:10">
      <c r="H788" s="4"/>
      <c r="I788" s="4"/>
      <c r="J788" s="4"/>
    </row>
    <row r="789" spans="8:10">
      <c r="H789" s="4"/>
      <c r="I789" s="4"/>
      <c r="J789" s="4"/>
    </row>
    <row r="790" spans="8:10">
      <c r="H790" s="4"/>
      <c r="I790" s="4"/>
      <c r="J790" s="4"/>
    </row>
    <row r="791" spans="8:10">
      <c r="H791" s="4"/>
      <c r="I791" s="4"/>
      <c r="J791" s="4"/>
    </row>
    <row r="792" spans="8:10">
      <c r="H792" s="4"/>
      <c r="I792" s="4"/>
      <c r="J792" s="4"/>
    </row>
    <row r="793" spans="8:10">
      <c r="H793" s="4"/>
      <c r="I793" s="4"/>
      <c r="J793" s="4"/>
    </row>
    <row r="794" spans="8:10">
      <c r="H794" s="4"/>
      <c r="I794" s="4"/>
      <c r="J794" s="4"/>
    </row>
    <row r="795" spans="8:10">
      <c r="H795" s="4"/>
      <c r="I795" s="4"/>
      <c r="J795" s="4"/>
    </row>
    <row r="796" spans="8:10">
      <c r="H796" s="4"/>
      <c r="I796" s="4"/>
      <c r="J796" s="4"/>
    </row>
    <row r="797" spans="8:10">
      <c r="H797" s="4"/>
      <c r="I797" s="4"/>
      <c r="J797" s="4"/>
    </row>
    <row r="798" spans="8:10">
      <c r="H798" s="4"/>
      <c r="I798" s="4"/>
      <c r="J798" s="4"/>
    </row>
    <row r="799" spans="8:10">
      <c r="H799" s="4"/>
      <c r="I799" s="4"/>
      <c r="J799" s="4"/>
    </row>
    <row r="800" spans="8:10">
      <c r="H800" s="4"/>
      <c r="I800" s="4"/>
      <c r="J800" s="4"/>
    </row>
    <row r="801" spans="8:10">
      <c r="H801" s="4"/>
      <c r="I801" s="4"/>
      <c r="J801" s="4"/>
    </row>
    <row r="802" spans="8:10">
      <c r="H802" s="4"/>
      <c r="I802" s="4"/>
      <c r="J802" s="4"/>
    </row>
    <row r="803" spans="8:10">
      <c r="H803" s="4"/>
      <c r="I803" s="4"/>
      <c r="J803" s="4"/>
    </row>
    <row r="804" spans="8:10">
      <c r="H804" s="4"/>
      <c r="I804" s="4"/>
      <c r="J804" s="4"/>
    </row>
    <row r="805" spans="8:10">
      <c r="H805" s="4"/>
      <c r="I805" s="4"/>
      <c r="J805" s="4"/>
    </row>
    <row r="806" spans="8:10">
      <c r="H806" s="4"/>
      <c r="I806" s="4"/>
      <c r="J806" s="4"/>
    </row>
    <row r="807" spans="8:10">
      <c r="H807" s="4"/>
      <c r="I807" s="4"/>
      <c r="J807" s="4"/>
    </row>
    <row r="808" spans="8:10">
      <c r="H808" s="4"/>
      <c r="I808" s="4"/>
      <c r="J808" s="4"/>
    </row>
    <row r="809" spans="8:10">
      <c r="H809" s="4"/>
      <c r="I809" s="4"/>
      <c r="J809" s="4"/>
    </row>
    <row r="810" spans="8:10">
      <c r="H810" s="4"/>
      <c r="I810" s="4"/>
      <c r="J810" s="4"/>
    </row>
    <row r="811" spans="8:10">
      <c r="H811" s="4"/>
      <c r="I811" s="4"/>
      <c r="J811" s="4"/>
    </row>
    <row r="812" spans="8:10">
      <c r="H812" s="4"/>
      <c r="I812" s="4"/>
      <c r="J812" s="4"/>
    </row>
    <row r="813" spans="8:10">
      <c r="H813" s="4"/>
      <c r="I813" s="4"/>
      <c r="J813" s="4"/>
    </row>
    <row r="814" spans="8:10">
      <c r="H814" s="4"/>
      <c r="I814" s="4"/>
      <c r="J814" s="4"/>
    </row>
    <row r="815" spans="8:10">
      <c r="H815" s="4"/>
      <c r="I815" s="4"/>
      <c r="J815" s="4"/>
    </row>
    <row r="816" spans="8:10">
      <c r="H816" s="4"/>
      <c r="I816" s="4"/>
      <c r="J816" s="4"/>
    </row>
    <row r="817" spans="8:10">
      <c r="H817" s="4"/>
      <c r="I817" s="4"/>
      <c r="J817" s="4"/>
    </row>
    <row r="818" spans="8:10">
      <c r="H818" s="4"/>
      <c r="I818" s="4"/>
      <c r="J818" s="4"/>
    </row>
    <row r="819" spans="8:10">
      <c r="H819" s="4"/>
      <c r="I819" s="4"/>
      <c r="J819" s="4"/>
    </row>
    <row r="820" spans="8:10">
      <c r="H820" s="4"/>
      <c r="I820" s="4"/>
      <c r="J820" s="4"/>
    </row>
    <row r="821" spans="8:10">
      <c r="H821" s="4"/>
      <c r="I821" s="4"/>
      <c r="J821" s="4"/>
    </row>
    <row r="822" spans="8:10">
      <c r="H822" s="4"/>
      <c r="I822" s="4"/>
      <c r="J822" s="4"/>
    </row>
    <row r="823" spans="8:10">
      <c r="H823" s="4"/>
      <c r="I823" s="4"/>
      <c r="J823" s="4"/>
    </row>
    <row r="824" spans="8:10">
      <c r="H824" s="4"/>
      <c r="I824" s="4"/>
      <c r="J824" s="4"/>
    </row>
    <row r="825" spans="8:10">
      <c r="H825" s="4"/>
      <c r="I825" s="4"/>
      <c r="J825" s="4"/>
    </row>
    <row r="826" spans="8:10">
      <c r="H826" s="4"/>
      <c r="I826" s="4"/>
      <c r="J826" s="4"/>
    </row>
    <row r="827" spans="8:10">
      <c r="H827" s="4"/>
      <c r="I827" s="4"/>
      <c r="J827" s="4"/>
    </row>
    <row r="828" spans="8:10">
      <c r="H828" s="4"/>
      <c r="I828" s="4"/>
      <c r="J828" s="4"/>
    </row>
    <row r="829" spans="8:10">
      <c r="H829" s="4"/>
      <c r="I829" s="4"/>
      <c r="J829" s="4"/>
    </row>
    <row r="830" spans="8:10">
      <c r="H830" s="4"/>
      <c r="I830" s="4"/>
      <c r="J830" s="4"/>
    </row>
    <row r="831" spans="8:10">
      <c r="H831" s="4"/>
      <c r="I831" s="4"/>
      <c r="J831" s="4"/>
    </row>
    <row r="832" spans="8:10">
      <c r="H832" s="4"/>
      <c r="I832" s="4"/>
      <c r="J832" s="4"/>
    </row>
    <row r="833" spans="8:10">
      <c r="H833" s="4"/>
      <c r="I833" s="4"/>
      <c r="J833" s="4"/>
    </row>
    <row r="834" spans="8:10">
      <c r="H834" s="4"/>
      <c r="I834" s="4"/>
      <c r="J834" s="4"/>
    </row>
    <row r="835" spans="8:10">
      <c r="H835" s="4"/>
      <c r="I835" s="4"/>
      <c r="J835" s="4"/>
    </row>
    <row r="836" spans="8:10">
      <c r="H836" s="4"/>
      <c r="I836" s="4"/>
      <c r="J836" s="4"/>
    </row>
    <row r="837" spans="8:10">
      <c r="H837" s="4"/>
      <c r="I837" s="4"/>
      <c r="J837" s="4"/>
    </row>
    <row r="838" spans="8:10">
      <c r="H838" s="4"/>
      <c r="I838" s="4"/>
      <c r="J838" s="4"/>
    </row>
    <row r="839" spans="8:10">
      <c r="H839" s="4"/>
      <c r="I839" s="4"/>
      <c r="J839" s="4"/>
    </row>
    <row r="840" spans="8:10">
      <c r="H840" s="4"/>
      <c r="I840" s="4"/>
      <c r="J840" s="4"/>
    </row>
    <row r="841" spans="8:10">
      <c r="H841" s="4"/>
      <c r="I841" s="4"/>
      <c r="J841" s="4"/>
    </row>
    <row r="842" spans="8:10">
      <c r="H842" s="4"/>
      <c r="I842" s="4"/>
      <c r="J842" s="4"/>
    </row>
    <row r="843" spans="8:10">
      <c r="H843" s="4"/>
      <c r="I843" s="4"/>
      <c r="J843" s="4"/>
    </row>
    <row r="844" spans="8:10">
      <c r="H844" s="4"/>
      <c r="I844" s="4"/>
      <c r="J844" s="4"/>
    </row>
    <row r="845" spans="8:10">
      <c r="H845" s="4"/>
      <c r="I845" s="4"/>
      <c r="J845" s="4"/>
    </row>
    <row r="846" spans="8:10">
      <c r="H846" s="4"/>
      <c r="I846" s="4"/>
      <c r="J846" s="4"/>
    </row>
    <row r="847" spans="8:10">
      <c r="H847" s="4"/>
      <c r="I847" s="4"/>
      <c r="J847" s="4"/>
    </row>
    <row r="848" spans="8:10">
      <c r="H848" s="4"/>
      <c r="I848" s="4"/>
      <c r="J848" s="4"/>
    </row>
    <row r="849" spans="8:10">
      <c r="H849" s="4"/>
      <c r="I849" s="4"/>
      <c r="J849" s="4"/>
    </row>
    <row r="850" spans="8:10">
      <c r="H850" s="4"/>
      <c r="I850" s="4"/>
      <c r="J850" s="4"/>
    </row>
    <row r="851" spans="8:10">
      <c r="H851" s="4"/>
      <c r="I851" s="4"/>
      <c r="J851" s="4"/>
    </row>
    <row r="852" spans="8:10">
      <c r="H852" s="4"/>
      <c r="I852" s="4"/>
      <c r="J852" s="4"/>
    </row>
    <row r="853" spans="8:10">
      <c r="H853" s="4"/>
      <c r="I853" s="4"/>
      <c r="J853" s="4"/>
    </row>
    <row r="854" spans="8:10">
      <c r="H854" s="4"/>
      <c r="I854" s="4"/>
      <c r="J854" s="4"/>
    </row>
    <row r="855" spans="8:10">
      <c r="H855" s="4"/>
      <c r="I855" s="4"/>
      <c r="J855" s="4"/>
    </row>
    <row r="856" spans="8:10">
      <c r="H856" s="4"/>
      <c r="I856" s="4"/>
      <c r="J856" s="4"/>
    </row>
    <row r="857" spans="8:10">
      <c r="H857" s="4"/>
      <c r="I857" s="4"/>
      <c r="J857" s="4"/>
    </row>
    <row r="858" spans="8:10">
      <c r="H858" s="4"/>
      <c r="I858" s="4"/>
      <c r="J858" s="4"/>
    </row>
    <row r="859" spans="8:10">
      <c r="H859" s="4"/>
      <c r="I859" s="4"/>
      <c r="J859" s="4"/>
    </row>
    <row r="860" spans="8:10">
      <c r="H860" s="4"/>
      <c r="I860" s="4"/>
      <c r="J860" s="4"/>
    </row>
    <row r="861" spans="8:10">
      <c r="H861" s="4"/>
      <c r="I861" s="4"/>
      <c r="J861" s="4"/>
    </row>
    <row r="862" spans="8:10">
      <c r="H862" s="4"/>
      <c r="I862" s="4"/>
      <c r="J862" s="4"/>
    </row>
    <row r="863" spans="8:10">
      <c r="H863" s="4"/>
      <c r="I863" s="4"/>
      <c r="J863" s="4"/>
    </row>
    <row r="864" spans="8:10">
      <c r="H864" s="4"/>
      <c r="I864" s="4"/>
      <c r="J864" s="4"/>
    </row>
    <row r="865" spans="8:10">
      <c r="H865" s="4"/>
      <c r="I865" s="4"/>
      <c r="J865" s="4"/>
    </row>
    <row r="866" spans="8:10">
      <c r="H866" s="4"/>
      <c r="I866" s="4"/>
      <c r="J866" s="4"/>
    </row>
    <row r="867" spans="8:10">
      <c r="H867" s="4"/>
      <c r="I867" s="4"/>
      <c r="J867" s="4"/>
    </row>
    <row r="868" spans="8:10">
      <c r="H868" s="4"/>
      <c r="I868" s="4"/>
      <c r="J868" s="4"/>
    </row>
    <row r="869" spans="8:10">
      <c r="H869" s="4"/>
      <c r="I869" s="4"/>
      <c r="J869" s="4"/>
    </row>
    <row r="870" spans="8:10">
      <c r="H870" s="4"/>
      <c r="I870" s="4"/>
      <c r="J870" s="4"/>
    </row>
    <row r="871" spans="8:10">
      <c r="H871" s="4"/>
      <c r="I871" s="4"/>
      <c r="J871" s="4"/>
    </row>
    <row r="872" spans="8:10">
      <c r="H872" s="4"/>
      <c r="I872" s="4"/>
      <c r="J872" s="4"/>
    </row>
    <row r="873" spans="8:10">
      <c r="H873" s="4"/>
      <c r="I873" s="4"/>
      <c r="J873" s="4"/>
    </row>
    <row r="874" spans="8:10">
      <c r="H874" s="4"/>
      <c r="I874" s="4"/>
      <c r="J874" s="4"/>
    </row>
    <row r="875" spans="8:10">
      <c r="H875" s="4"/>
      <c r="I875" s="4"/>
      <c r="J875" s="4"/>
    </row>
    <row r="876" spans="8:10">
      <c r="H876" s="4"/>
      <c r="I876" s="4"/>
      <c r="J876" s="4"/>
    </row>
    <row r="877" spans="8:10">
      <c r="H877" s="4"/>
      <c r="I877" s="4"/>
      <c r="J877" s="4"/>
    </row>
    <row r="878" spans="8:10">
      <c r="H878" s="4"/>
      <c r="I878" s="4"/>
      <c r="J878" s="4"/>
    </row>
    <row r="879" spans="8:10">
      <c r="H879" s="4"/>
      <c r="I879" s="4"/>
      <c r="J879" s="4"/>
    </row>
    <row r="880" spans="8:10">
      <c r="H880" s="4"/>
      <c r="I880" s="4"/>
      <c r="J880" s="4"/>
    </row>
    <row r="881" spans="8:10">
      <c r="H881" s="4"/>
      <c r="I881" s="4"/>
      <c r="J881" s="4"/>
    </row>
    <row r="882" spans="8:10">
      <c r="H882" s="4"/>
      <c r="I882" s="4"/>
      <c r="J882" s="4"/>
    </row>
    <row r="883" spans="8:10">
      <c r="H883" s="4"/>
      <c r="I883" s="4"/>
      <c r="J883" s="4"/>
    </row>
    <row r="884" spans="8:10">
      <c r="H884" s="4"/>
      <c r="I884" s="4"/>
      <c r="J884" s="4"/>
    </row>
    <row r="885" spans="8:10">
      <c r="H885" s="4"/>
      <c r="I885" s="4"/>
      <c r="J885" s="4"/>
    </row>
    <row r="886" spans="8:10">
      <c r="H886" s="4"/>
      <c r="I886" s="4"/>
      <c r="J886" s="4"/>
    </row>
    <row r="887" spans="8:10">
      <c r="H887" s="4"/>
      <c r="I887" s="4"/>
      <c r="J887" s="4"/>
    </row>
    <row r="888" spans="8:10">
      <c r="H888" s="4"/>
      <c r="I888" s="4"/>
      <c r="J888" s="4"/>
    </row>
    <row r="889" spans="8:10">
      <c r="H889" s="4"/>
      <c r="I889" s="4"/>
      <c r="J889" s="4"/>
    </row>
    <row r="890" spans="8:10">
      <c r="H890" s="4"/>
      <c r="I890" s="4"/>
      <c r="J890" s="4"/>
    </row>
    <row r="891" spans="8:10">
      <c r="H891" s="4"/>
      <c r="I891" s="4"/>
      <c r="J891" s="4"/>
    </row>
    <row r="892" spans="8:10">
      <c r="H892" s="4"/>
      <c r="I892" s="4"/>
      <c r="J892" s="4"/>
    </row>
    <row r="893" spans="8:10">
      <c r="H893" s="4"/>
      <c r="I893" s="4"/>
      <c r="J893" s="4"/>
    </row>
    <row r="894" spans="8:10">
      <c r="H894" s="4"/>
      <c r="I894" s="4"/>
      <c r="J894" s="4"/>
    </row>
    <row r="895" spans="8:10">
      <c r="H895" s="4"/>
      <c r="I895" s="4"/>
      <c r="J895" s="4"/>
    </row>
    <row r="896" spans="8:10">
      <c r="H896" s="4"/>
      <c r="I896" s="4"/>
      <c r="J896" s="4"/>
    </row>
    <row r="897" spans="8:10">
      <c r="H897" s="4"/>
      <c r="I897" s="4"/>
      <c r="J897" s="4"/>
    </row>
    <row r="898" spans="8:10">
      <c r="H898" s="4"/>
      <c r="I898" s="4"/>
      <c r="J898" s="4"/>
    </row>
    <row r="899" spans="8:10">
      <c r="H899" s="4"/>
      <c r="I899" s="4"/>
      <c r="J899" s="4"/>
    </row>
    <row r="900" spans="8:10">
      <c r="H900" s="4"/>
      <c r="I900" s="4"/>
      <c r="J900" s="4"/>
    </row>
    <row r="901" spans="8:10">
      <c r="H901" s="4"/>
      <c r="I901" s="4"/>
      <c r="J901" s="4"/>
    </row>
    <row r="902" spans="8:10">
      <c r="H902" s="4"/>
      <c r="I902" s="4"/>
      <c r="J902" s="4"/>
    </row>
    <row r="903" spans="8:10">
      <c r="H903" s="4"/>
      <c r="I903" s="4"/>
      <c r="J903" s="4"/>
    </row>
    <row r="904" spans="8:10">
      <c r="H904" s="4"/>
      <c r="I904" s="4"/>
      <c r="J904" s="4"/>
    </row>
    <row r="905" spans="8:10">
      <c r="H905" s="4"/>
      <c r="I905" s="4"/>
      <c r="J905" s="4"/>
    </row>
    <row r="906" spans="8:10">
      <c r="H906" s="4"/>
      <c r="I906" s="4"/>
      <c r="J906" s="4"/>
    </row>
    <row r="907" spans="8:10">
      <c r="H907" s="4"/>
      <c r="I907" s="4"/>
      <c r="J907" s="4"/>
    </row>
    <row r="908" spans="8:10">
      <c r="H908" s="4"/>
      <c r="I908" s="4"/>
      <c r="J908" s="4"/>
    </row>
    <row r="909" spans="8:10">
      <c r="H909" s="4"/>
      <c r="I909" s="4"/>
      <c r="J909" s="4"/>
    </row>
    <row r="910" spans="8:10">
      <c r="H910" s="4"/>
      <c r="I910" s="4"/>
      <c r="J910" s="4"/>
    </row>
    <row r="911" spans="8:10">
      <c r="H911" s="4"/>
      <c r="I911" s="4"/>
      <c r="J911" s="4"/>
    </row>
    <row r="912" spans="8:10">
      <c r="H912" s="4"/>
      <c r="I912" s="4"/>
      <c r="J912" s="4"/>
    </row>
    <row r="913" spans="8:10">
      <c r="H913" s="4"/>
      <c r="I913" s="4"/>
      <c r="J913" s="4"/>
    </row>
    <row r="914" spans="8:10">
      <c r="H914" s="4"/>
      <c r="I914" s="4"/>
      <c r="J914" s="4"/>
    </row>
    <row r="915" spans="8:10">
      <c r="H915" s="4"/>
      <c r="I915" s="4"/>
      <c r="J915" s="4"/>
    </row>
    <row r="916" spans="8:10">
      <c r="H916" s="4"/>
      <c r="I916" s="4"/>
      <c r="J916" s="4"/>
    </row>
    <row r="917" spans="8:10">
      <c r="H917" s="4"/>
      <c r="I917" s="4"/>
      <c r="J917" s="4"/>
    </row>
    <row r="918" spans="8:10">
      <c r="H918" s="4"/>
      <c r="I918" s="4"/>
      <c r="J918" s="4"/>
    </row>
    <row r="919" spans="8:10">
      <c r="H919" s="4"/>
      <c r="I919" s="4"/>
      <c r="J919" s="4"/>
    </row>
    <row r="920" spans="8:10">
      <c r="H920" s="4"/>
      <c r="I920" s="4"/>
      <c r="J920" s="4"/>
    </row>
    <row r="921" spans="8:10">
      <c r="H921" s="4"/>
      <c r="I921" s="4"/>
      <c r="J921" s="4"/>
    </row>
    <row r="922" spans="8:10">
      <c r="H922" s="4"/>
      <c r="I922" s="4"/>
      <c r="J922" s="4"/>
    </row>
    <row r="923" spans="8:10">
      <c r="H923" s="4"/>
      <c r="I923" s="4"/>
      <c r="J923" s="4"/>
    </row>
    <row r="924" spans="8:10">
      <c r="H924" s="4"/>
      <c r="I924" s="4"/>
      <c r="J924" s="4"/>
    </row>
    <row r="925" spans="8:10">
      <c r="H925" s="4"/>
      <c r="I925" s="4"/>
      <c r="J925" s="4"/>
    </row>
    <row r="926" spans="8:10">
      <c r="H926" s="4"/>
      <c r="I926" s="4"/>
      <c r="J926" s="4"/>
    </row>
    <row r="927" spans="8:10">
      <c r="H927" s="4"/>
      <c r="I927" s="4"/>
      <c r="J927" s="4"/>
    </row>
    <row r="928" spans="8:10">
      <c r="H928" s="4"/>
      <c r="I928" s="4"/>
      <c r="J928" s="4"/>
    </row>
    <row r="929" spans="8:10">
      <c r="H929" s="4"/>
      <c r="I929" s="4"/>
      <c r="J929" s="4"/>
    </row>
    <row r="930" spans="8:10">
      <c r="H930" s="4"/>
      <c r="I930" s="4"/>
      <c r="J930" s="4"/>
    </row>
    <row r="931" spans="8:10">
      <c r="H931" s="4"/>
      <c r="I931" s="4"/>
      <c r="J931" s="4"/>
    </row>
    <row r="932" spans="8:10">
      <c r="H932" s="4"/>
      <c r="I932" s="4"/>
      <c r="J932" s="4"/>
    </row>
    <row r="933" spans="8:10">
      <c r="H933" s="4"/>
      <c r="I933" s="4"/>
      <c r="J933" s="4"/>
    </row>
    <row r="934" spans="8:10">
      <c r="H934" s="4"/>
      <c r="I934" s="4"/>
      <c r="J934" s="4"/>
    </row>
    <row r="935" spans="8:10">
      <c r="H935" s="4"/>
      <c r="I935" s="4"/>
      <c r="J935" s="4"/>
    </row>
    <row r="936" spans="8:10">
      <c r="H936" s="4"/>
      <c r="I936" s="4"/>
      <c r="J936" s="4"/>
    </row>
    <row r="937" spans="8:10">
      <c r="H937" s="4"/>
      <c r="I937" s="4"/>
      <c r="J937" s="4"/>
    </row>
    <row r="938" spans="8:10">
      <c r="H938" s="4"/>
      <c r="I938" s="4"/>
      <c r="J938" s="4"/>
    </row>
    <row r="939" spans="8:10">
      <c r="H939" s="4"/>
      <c r="I939" s="4"/>
      <c r="J939" s="4"/>
    </row>
    <row r="940" spans="8:10">
      <c r="H940" s="4"/>
      <c r="I940" s="4"/>
      <c r="J940" s="4"/>
    </row>
    <row r="941" spans="8:10">
      <c r="H941" s="4"/>
      <c r="I941" s="4"/>
      <c r="J941" s="4"/>
    </row>
    <row r="942" spans="8:10">
      <c r="H942" s="4"/>
      <c r="I942" s="4"/>
      <c r="J942" s="4"/>
    </row>
    <row r="943" spans="8:10">
      <c r="H943" s="4"/>
      <c r="I943" s="4"/>
      <c r="J943" s="4"/>
    </row>
    <row r="944" spans="8:10">
      <c r="H944" s="4"/>
      <c r="I944" s="4"/>
      <c r="J944" s="4"/>
    </row>
    <row r="945" spans="8:10">
      <c r="H945" s="4"/>
      <c r="I945" s="4"/>
      <c r="J945" s="4"/>
    </row>
    <row r="946" spans="8:10">
      <c r="H946" s="4"/>
      <c r="I946" s="4"/>
      <c r="J946" s="4"/>
    </row>
    <row r="947" spans="8:10">
      <c r="H947" s="4"/>
      <c r="I947" s="4"/>
      <c r="J947" s="4"/>
    </row>
    <row r="948" spans="8:10">
      <c r="H948" s="4"/>
      <c r="I948" s="4"/>
      <c r="J948" s="4"/>
    </row>
    <row r="949" spans="8:10">
      <c r="H949" s="4"/>
      <c r="I949" s="4"/>
      <c r="J949" s="4"/>
    </row>
    <row r="950" spans="8:10">
      <c r="H950" s="4"/>
      <c r="I950" s="4"/>
      <c r="J950" s="4"/>
    </row>
    <row r="951" spans="8:10">
      <c r="H951" s="4"/>
      <c r="I951" s="4"/>
      <c r="J951" s="4"/>
    </row>
    <row r="952" spans="8:10">
      <c r="H952" s="4"/>
      <c r="I952" s="4"/>
      <c r="J952" s="4"/>
    </row>
    <row r="953" spans="8:10">
      <c r="H953" s="4"/>
      <c r="I953" s="4"/>
      <c r="J953" s="4"/>
    </row>
    <row r="954" spans="8:10">
      <c r="H954" s="4"/>
      <c r="I954" s="4"/>
      <c r="J954" s="4"/>
    </row>
    <row r="955" spans="8:10">
      <c r="H955" s="4"/>
      <c r="I955" s="4"/>
      <c r="J955" s="4"/>
    </row>
    <row r="956" spans="8:10">
      <c r="H956" s="4"/>
      <c r="I956" s="4"/>
      <c r="J956" s="4"/>
    </row>
    <row r="957" spans="8:10">
      <c r="H957" s="4"/>
      <c r="I957" s="4"/>
      <c r="J957" s="4"/>
    </row>
    <row r="958" spans="8:10">
      <c r="H958" s="4"/>
      <c r="I958" s="4"/>
      <c r="J958" s="4"/>
    </row>
    <row r="959" spans="8:10">
      <c r="H959" s="4"/>
      <c r="I959" s="4"/>
      <c r="J959" s="4"/>
    </row>
    <row r="960" spans="8:10">
      <c r="H960" s="4"/>
      <c r="I960" s="4"/>
      <c r="J960" s="4"/>
    </row>
    <row r="961" spans="8:10">
      <c r="H961" s="4"/>
      <c r="I961" s="4"/>
      <c r="J961" s="4"/>
    </row>
    <row r="962" spans="8:10">
      <c r="H962" s="4"/>
      <c r="I962" s="4"/>
      <c r="J962" s="4"/>
    </row>
    <row r="963" spans="8:10">
      <c r="H963" s="4"/>
      <c r="I963" s="4"/>
      <c r="J963" s="4"/>
    </row>
    <row r="964" spans="8:10">
      <c r="H964" s="4"/>
      <c r="I964" s="4"/>
      <c r="J964" s="4"/>
    </row>
    <row r="965" spans="8:10">
      <c r="H965" s="4"/>
      <c r="I965" s="4"/>
      <c r="J965" s="4"/>
    </row>
    <row r="966" spans="8:10">
      <c r="H966" s="4"/>
      <c r="I966" s="4"/>
      <c r="J966" s="4"/>
    </row>
    <row r="967" spans="8:10">
      <c r="H967" s="4"/>
      <c r="I967" s="4"/>
      <c r="J967" s="4"/>
    </row>
    <row r="968" spans="8:10">
      <c r="H968" s="4"/>
      <c r="I968" s="4"/>
      <c r="J968" s="4"/>
    </row>
    <row r="969" spans="8:10">
      <c r="H969" s="4"/>
      <c r="I969" s="4"/>
      <c r="J969" s="4"/>
    </row>
    <row r="970" spans="8:10">
      <c r="H970" s="4"/>
      <c r="I970" s="4"/>
      <c r="J970" s="4"/>
    </row>
    <row r="971" spans="8:10">
      <c r="H971" s="4"/>
      <c r="I971" s="4"/>
      <c r="J971" s="4"/>
    </row>
    <row r="972" spans="8:10">
      <c r="H972" s="4"/>
      <c r="I972" s="4"/>
      <c r="J972" s="4"/>
    </row>
    <row r="973" spans="8:10">
      <c r="H973" s="4"/>
      <c r="I973" s="4"/>
      <c r="J973" s="4"/>
    </row>
    <row r="974" spans="8:10">
      <c r="H974" s="4"/>
      <c r="I974" s="4"/>
      <c r="J974" s="4"/>
    </row>
    <row r="975" spans="8:10">
      <c r="H975" s="4"/>
      <c r="I975" s="4"/>
      <c r="J975" s="4"/>
    </row>
    <row r="976" spans="8:10">
      <c r="H976" s="4"/>
      <c r="I976" s="4"/>
      <c r="J976" s="4"/>
    </row>
    <row r="977" spans="8:10">
      <c r="H977" s="4"/>
      <c r="I977" s="4"/>
      <c r="J977" s="4"/>
    </row>
    <row r="978" spans="8:10">
      <c r="H978" s="4"/>
      <c r="I978" s="4"/>
      <c r="J978" s="4"/>
    </row>
    <row r="979" spans="8:10">
      <c r="H979" s="4"/>
      <c r="I979" s="4"/>
      <c r="J979" s="4"/>
    </row>
    <row r="980" spans="8:10">
      <c r="H980" s="4"/>
      <c r="I980" s="4"/>
      <c r="J980" s="4"/>
    </row>
    <row r="981" spans="8:10">
      <c r="H981" s="4"/>
      <c r="I981" s="4"/>
      <c r="J981" s="4"/>
    </row>
    <row r="982" spans="8:10">
      <c r="H982" s="4"/>
      <c r="I982" s="4"/>
      <c r="J982" s="4"/>
    </row>
    <row r="983" spans="8:10">
      <c r="H983" s="4"/>
      <c r="I983" s="4"/>
      <c r="J983" s="4"/>
    </row>
    <row r="984" spans="8:10">
      <c r="H984" s="4"/>
      <c r="I984" s="4"/>
      <c r="J984" s="4"/>
    </row>
    <row r="985" spans="8:10">
      <c r="H985" s="4"/>
      <c r="I985" s="4"/>
      <c r="J985" s="4"/>
    </row>
    <row r="986" spans="8:10">
      <c r="H986" s="4"/>
      <c r="I986" s="4"/>
      <c r="J986" s="4"/>
    </row>
    <row r="987" spans="8:10">
      <c r="H987" s="4"/>
      <c r="I987" s="4"/>
      <c r="J987" s="4"/>
    </row>
    <row r="988" spans="8:10">
      <c r="H988" s="4"/>
      <c r="I988" s="4"/>
      <c r="J988" s="4"/>
    </row>
    <row r="989" spans="8:10">
      <c r="H989" s="4"/>
      <c r="I989" s="4"/>
      <c r="J989" s="4"/>
    </row>
    <row r="990" spans="8:10">
      <c r="H990" s="4"/>
      <c r="I990" s="4"/>
      <c r="J990" s="4"/>
    </row>
    <row r="991" spans="8:10">
      <c r="H991" s="4"/>
      <c r="I991" s="4"/>
      <c r="J991" s="4"/>
    </row>
    <row r="992" spans="8:10">
      <c r="H992" s="4"/>
      <c r="I992" s="4"/>
      <c r="J992" s="4"/>
    </row>
    <row r="993" spans="8:10">
      <c r="H993" s="4"/>
      <c r="I993" s="4"/>
      <c r="J993" s="4"/>
    </row>
    <row r="994" spans="8:10">
      <c r="H994" s="4"/>
      <c r="I994" s="4"/>
      <c r="J994" s="4"/>
    </row>
    <row r="995" spans="8:10">
      <c r="H995" s="4"/>
      <c r="I995" s="4"/>
      <c r="J995" s="4"/>
    </row>
    <row r="996" spans="8:10">
      <c r="H996" s="4"/>
      <c r="I996" s="4"/>
      <c r="J996" s="4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ColWidth="13.44140625" defaultRowHeight="15" customHeight="1"/>
  <sheetData>
    <row r="1" spans="1:4">
      <c r="A1" s="1"/>
      <c r="B1" s="1"/>
      <c r="C1" s="2" t="s">
        <v>3</v>
      </c>
      <c r="D1" s="2" t="s">
        <v>28</v>
      </c>
    </row>
    <row r="2" spans="1:4">
      <c r="A2" s="2" t="s">
        <v>29</v>
      </c>
      <c r="B2" s="2" t="s">
        <v>0</v>
      </c>
      <c r="C2" s="2" t="s">
        <v>30</v>
      </c>
      <c r="D2" s="2" t="s">
        <v>31</v>
      </c>
    </row>
    <row r="3" spans="1:4">
      <c r="A3" s="2" t="s">
        <v>32</v>
      </c>
      <c r="B3" s="2" t="s">
        <v>1</v>
      </c>
      <c r="C3" s="2" t="s">
        <v>33</v>
      </c>
      <c r="D3" s="2" t="s">
        <v>31</v>
      </c>
    </row>
    <row r="4" spans="1:4">
      <c r="A4" s="2" t="s">
        <v>34</v>
      </c>
      <c r="B4" s="2" t="s">
        <v>2</v>
      </c>
      <c r="C4" s="2" t="s">
        <v>35</v>
      </c>
      <c r="D4" s="2" t="s">
        <v>31</v>
      </c>
    </row>
    <row r="5" spans="1:4">
      <c r="A5" s="2" t="s">
        <v>36</v>
      </c>
      <c r="B5" s="2" t="s">
        <v>37</v>
      </c>
      <c r="C5" s="2" t="s">
        <v>38</v>
      </c>
      <c r="D5" s="2" t="s">
        <v>31</v>
      </c>
    </row>
    <row r="6" spans="1:4">
      <c r="A6" s="2" t="s">
        <v>39</v>
      </c>
      <c r="B6" s="2" t="s">
        <v>40</v>
      </c>
      <c r="C6" s="3" t="s">
        <v>41</v>
      </c>
      <c r="D6" s="2" t="s">
        <v>31</v>
      </c>
    </row>
    <row r="7" spans="1:4">
      <c r="A7" s="2" t="s">
        <v>49</v>
      </c>
      <c r="B7" s="2" t="s">
        <v>12</v>
      </c>
      <c r="C7" s="2" t="s">
        <v>50</v>
      </c>
      <c r="D7" s="2" t="s">
        <v>31</v>
      </c>
    </row>
    <row r="8" spans="1:4">
      <c r="A8" s="2" t="s">
        <v>51</v>
      </c>
      <c r="B8" s="2" t="s">
        <v>13</v>
      </c>
      <c r="C8" s="2" t="s">
        <v>52</v>
      </c>
      <c r="D8" s="2" t="s">
        <v>31</v>
      </c>
    </row>
    <row r="9" spans="1:4">
      <c r="A9" s="2" t="s">
        <v>53</v>
      </c>
      <c r="B9" s="2" t="s">
        <v>15</v>
      </c>
      <c r="C9" s="2" t="s">
        <v>54</v>
      </c>
      <c r="D9" s="2" t="s">
        <v>31</v>
      </c>
    </row>
    <row r="10" spans="1:4">
      <c r="A10" s="2" t="s">
        <v>55</v>
      </c>
      <c r="B10" s="2" t="s">
        <v>16</v>
      </c>
      <c r="C10" s="2" t="s">
        <v>56</v>
      </c>
      <c r="D10" s="2" t="s">
        <v>31</v>
      </c>
    </row>
    <row r="11" spans="1:4">
      <c r="A11" s="2" t="s">
        <v>57</v>
      </c>
      <c r="B11" s="2" t="s">
        <v>58</v>
      </c>
      <c r="C11" s="2" t="s">
        <v>59</v>
      </c>
      <c r="D11" s="2" t="s">
        <v>31</v>
      </c>
    </row>
    <row r="12" spans="1:4">
      <c r="A12" s="2" t="s">
        <v>60</v>
      </c>
      <c r="B12" s="2" t="s">
        <v>27</v>
      </c>
      <c r="C12" s="2" t="s">
        <v>61</v>
      </c>
      <c r="D12" s="2" t="s">
        <v>31</v>
      </c>
    </row>
    <row r="13" spans="1:4">
      <c r="A13" s="2" t="s">
        <v>62</v>
      </c>
      <c r="B13" s="2" t="s">
        <v>42</v>
      </c>
      <c r="C13" s="2" t="s">
        <v>63</v>
      </c>
      <c r="D13" s="2" t="s">
        <v>31</v>
      </c>
    </row>
    <row r="14" spans="1:4">
      <c r="A14" s="2" t="s">
        <v>64</v>
      </c>
      <c r="B14" s="2" t="s">
        <v>43</v>
      </c>
      <c r="C14" s="2" t="s">
        <v>65</v>
      </c>
      <c r="D14" s="2" t="s">
        <v>31</v>
      </c>
    </row>
    <row r="15" spans="1:4">
      <c r="A15" s="2" t="s">
        <v>66</v>
      </c>
      <c r="B15" s="2" t="s">
        <v>44</v>
      </c>
      <c r="C15" s="2" t="s">
        <v>67</v>
      </c>
      <c r="D15" s="2" t="s">
        <v>31</v>
      </c>
    </row>
    <row r="16" spans="1:4">
      <c r="A16" s="2" t="s">
        <v>68</v>
      </c>
      <c r="B16" s="2" t="s">
        <v>45</v>
      </c>
      <c r="C16" s="2" t="s">
        <v>69</v>
      </c>
      <c r="D16" s="2" t="s">
        <v>31</v>
      </c>
    </row>
    <row r="17" spans="1:4">
      <c r="A17" s="2" t="s">
        <v>70</v>
      </c>
      <c r="B17" s="2" t="s">
        <v>46</v>
      </c>
      <c r="C17" s="2" t="s">
        <v>71</v>
      </c>
      <c r="D17" s="2" t="s">
        <v>31</v>
      </c>
    </row>
    <row r="18" spans="1:4">
      <c r="A18" s="2" t="s">
        <v>72</v>
      </c>
      <c r="B18" s="2" t="s">
        <v>47</v>
      </c>
      <c r="C18" s="2" t="s">
        <v>73</v>
      </c>
      <c r="D18" s="2" t="s">
        <v>31</v>
      </c>
    </row>
    <row r="19" spans="1:4">
      <c r="A19" s="2" t="s">
        <v>74</v>
      </c>
      <c r="B19" s="2" t="s">
        <v>48</v>
      </c>
      <c r="C19" s="2" t="s">
        <v>75</v>
      </c>
      <c r="D19" s="2" t="s">
        <v>31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raw_data</vt:lpstr>
      <vt:lpstr>Sheet3</vt:lpstr>
      <vt:lpstr>raw2</vt:lpstr>
      <vt:lpstr>raw2결과</vt:lpstr>
      <vt:lpstr>raw3</vt:lpstr>
      <vt:lpstr>variables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이성국</cp:lastModifiedBy>
  <dcterms:modified xsi:type="dcterms:W3CDTF">2016-10-20T01:43:46Z</dcterms:modified>
</cp:coreProperties>
</file>