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tosti/Documents/GitHub/coding-temple/week-1/lecture_notes/"/>
    </mc:Choice>
  </mc:AlternateContent>
  <xr:revisionPtr revIDLastSave="0" documentId="8_{0A0D5EDA-F081-D64F-9D4F-988B0A6B2119}" xr6:coauthVersionLast="47" xr6:coauthVersionMax="47" xr10:uidLastSave="{00000000-0000-0000-0000-000000000000}"/>
  <bookViews>
    <workbookView xWindow="-68380" yWindow="-8540" windowWidth="30340" windowHeight="26740" xr2:uid="{E9C7C041-F2E9-47F8-A0C6-64F181338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1" l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4" i="1"/>
  <c r="Z4" i="1"/>
  <c r="N32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C29" i="1"/>
  <c r="C28" i="1"/>
  <c r="C27" i="1"/>
  <c r="C26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S5" i="1"/>
  <c r="T5" i="1"/>
  <c r="U5" i="1"/>
  <c r="V5" i="1"/>
  <c r="W5" i="1"/>
  <c r="S6" i="1"/>
  <c r="T6" i="1"/>
  <c r="U6" i="1"/>
  <c r="V6" i="1"/>
  <c r="W6" i="1"/>
  <c r="S7" i="1"/>
  <c r="T7" i="1"/>
  <c r="U7" i="1"/>
  <c r="V7" i="1"/>
  <c r="W7" i="1"/>
  <c r="S8" i="1"/>
  <c r="T8" i="1"/>
  <c r="U8" i="1"/>
  <c r="V8" i="1"/>
  <c r="W8" i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T4" i="1"/>
  <c r="U4" i="1"/>
  <c r="V4" i="1"/>
  <c r="S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O4" i="1"/>
  <c r="P4" i="1"/>
  <c r="Q4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J4" i="1"/>
  <c r="K4" i="1"/>
  <c r="L4" i="1"/>
  <c r="M4" i="1"/>
  <c r="W4" i="1" s="1"/>
  <c r="I4" i="1"/>
  <c r="R4" i="1" l="1"/>
  <c r="X4" i="1" s="1"/>
</calcChain>
</file>

<file path=xl/sharedStrings.xml><?xml version="1.0" encoding="utf-8"?>
<sst xmlns="http://schemas.openxmlformats.org/spreadsheetml/2006/main" count="61" uniqueCount="61">
  <si>
    <t>Employee Payroll</t>
  </si>
  <si>
    <t>Last Name</t>
  </si>
  <si>
    <t>First Name</t>
  </si>
  <si>
    <t>Bennett</t>
  </si>
  <si>
    <t>Sally</t>
  </si>
  <si>
    <t>Blane</t>
  </si>
  <si>
    <t>Ava</t>
  </si>
  <si>
    <t>Carroll</t>
  </si>
  <si>
    <t>Millie</t>
  </si>
  <si>
    <t>Christenson</t>
  </si>
  <si>
    <t>Anna</t>
  </si>
  <si>
    <t>Cooper</t>
  </si>
  <si>
    <t>Mitzi</t>
  </si>
  <si>
    <t>Dane</t>
  </si>
  <si>
    <t>Abby</t>
  </si>
  <si>
    <t>Daniel</t>
  </si>
  <si>
    <t>Constance</t>
  </si>
  <si>
    <t>Dunn</t>
  </si>
  <si>
    <t>Paige</t>
  </si>
  <si>
    <t>Gibson</t>
  </si>
  <si>
    <t>Kate</t>
  </si>
  <si>
    <t>Harrison</t>
  </si>
  <si>
    <t>Rhonda</t>
  </si>
  <si>
    <t>Henry</t>
  </si>
  <si>
    <t>Lowri</t>
  </si>
  <si>
    <t>Jordan</t>
  </si>
  <si>
    <t>Sam</t>
  </si>
  <si>
    <t>Keller</t>
  </si>
  <si>
    <t>Nora</t>
  </si>
  <si>
    <t>Kennedy</t>
  </si>
  <si>
    <t>Ayla</t>
  </si>
  <si>
    <t>King</t>
  </si>
  <si>
    <t>Isie</t>
  </si>
  <si>
    <t>Lane</t>
  </si>
  <si>
    <t>Ellis</t>
  </si>
  <si>
    <t>Luna</t>
  </si>
  <si>
    <t>Charlotte</t>
  </si>
  <si>
    <t>Morris</t>
  </si>
  <si>
    <t>Anika</t>
  </si>
  <si>
    <t>Patton</t>
  </si>
  <si>
    <t>Taylor</t>
  </si>
  <si>
    <t>Russell</t>
  </si>
  <si>
    <t>Aiden</t>
  </si>
  <si>
    <t>Ray</t>
  </si>
  <si>
    <t>Ellie</t>
  </si>
  <si>
    <t>THESE ARE ALL FAKE PAYROLL HOURS</t>
  </si>
  <si>
    <t>Hours</t>
  </si>
  <si>
    <t>Hourly wage</t>
  </si>
  <si>
    <t>Overtime</t>
  </si>
  <si>
    <t>Pay</t>
  </si>
  <si>
    <t>Overtime pay</t>
  </si>
  <si>
    <t>Total Pay</t>
  </si>
  <si>
    <t>September</t>
  </si>
  <si>
    <t>Max</t>
  </si>
  <si>
    <t>Min</t>
  </si>
  <si>
    <t>Avg</t>
  </si>
  <si>
    <t>Total</t>
  </si>
  <si>
    <t>avg pay per week</t>
  </si>
  <si>
    <t>Max Hours</t>
  </si>
  <si>
    <t>Min hours</t>
  </si>
  <si>
    <t>Average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</si>
</sst>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16" fontId="0" fillId="0" borderId="0" xfId="0" applyNumberFormat="1"/>
    <xf numFmtId="44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44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44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44" fontId="0" fillId="6" borderId="0" xfId="0" applyNumberFormat="1" applyFill="1"/>
    <xf numFmtId="0" fontId="0" fillId="7" borderId="0" xfId="0" applyFill="1"/>
    <xf numFmtId="16" fontId="0" fillId="7" borderId="0" xfId="0" applyNumberFormat="1" applyFill="1"/>
    <xf numFmtId="0" fontId="0" fillId="0" borderId="0" xfId="0" applyNumberFormat="1"/>
    <xf numFmtId="2" fontId="0" fillId="0" borderId="0" xfId="0" applyNumberFormat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420A-B1AC-4761-90DB-9A7E7D8E1C45}">
  <dimension ref="A1:AB32"/>
  <sheetViews>
    <sheetView tabSelected="1" topLeftCell="I1" zoomScale="130" zoomScaleNormal="130" workbookViewId="0">
      <selection activeCell="AB29" sqref="AB29"/>
    </sheetView>
  </sheetViews>
  <sheetFormatPr baseColWidth="10" defaultColWidth="8.83203125" defaultRowHeight="15" x14ac:dyDescent="0.2"/>
  <cols>
    <col min="1" max="1" width="16.5" bestFit="1" customWidth="1"/>
    <col min="2" max="2" width="11.5" customWidth="1"/>
    <col min="3" max="3" width="12.5" customWidth="1"/>
    <col min="14" max="18" width="11.1640625" bestFit="1" customWidth="1"/>
    <col min="24" max="24" width="10.1640625" bestFit="1" customWidth="1"/>
  </cols>
  <sheetData>
    <row r="1" spans="1:28" x14ac:dyDescent="0.2">
      <c r="A1" t="s">
        <v>0</v>
      </c>
      <c r="E1" s="1" t="s">
        <v>45</v>
      </c>
      <c r="F1" s="1"/>
      <c r="G1" s="1"/>
      <c r="H1" s="1"/>
    </row>
    <row r="2" spans="1:28" x14ac:dyDescent="0.2">
      <c r="D2" s="15" t="s">
        <v>46</v>
      </c>
      <c r="E2" s="15"/>
      <c r="F2" s="15"/>
      <c r="G2" s="15"/>
      <c r="H2" s="15"/>
      <c r="I2" s="4" t="s">
        <v>48</v>
      </c>
      <c r="J2" s="4"/>
      <c r="K2" s="4"/>
      <c r="L2" s="4"/>
      <c r="M2" s="4"/>
      <c r="N2" s="6" t="s">
        <v>49</v>
      </c>
      <c r="O2" s="6"/>
      <c r="P2" s="6"/>
      <c r="Q2" s="6"/>
      <c r="R2" s="6"/>
      <c r="S2" s="9" t="s">
        <v>50</v>
      </c>
      <c r="T2" s="9"/>
      <c r="U2" s="9"/>
      <c r="V2" s="9"/>
      <c r="W2" s="9"/>
      <c r="X2" s="12" t="s">
        <v>51</v>
      </c>
      <c r="Y2" t="s">
        <v>58</v>
      </c>
      <c r="Z2" t="s">
        <v>59</v>
      </c>
      <c r="AA2" t="s">
        <v>60</v>
      </c>
    </row>
    <row r="3" spans="1:28" x14ac:dyDescent="0.2">
      <c r="A3" t="s">
        <v>1</v>
      </c>
      <c r="B3" t="s">
        <v>2</v>
      </c>
      <c r="C3" t="s">
        <v>47</v>
      </c>
      <c r="D3" s="16">
        <v>45170</v>
      </c>
      <c r="E3" s="16">
        <v>45177</v>
      </c>
      <c r="F3" s="16">
        <v>45184</v>
      </c>
      <c r="G3" s="16">
        <v>45191</v>
      </c>
      <c r="H3" s="16">
        <v>45198</v>
      </c>
      <c r="I3" s="5">
        <v>45170</v>
      </c>
      <c r="J3" s="5">
        <v>45177</v>
      </c>
      <c r="K3" s="5">
        <v>45184</v>
      </c>
      <c r="L3" s="5">
        <v>45191</v>
      </c>
      <c r="M3" s="5">
        <v>45198</v>
      </c>
      <c r="N3" s="7">
        <v>45170</v>
      </c>
      <c r="O3" s="7">
        <v>45177</v>
      </c>
      <c r="P3" s="7">
        <v>45184</v>
      </c>
      <c r="Q3" s="7">
        <v>45191</v>
      </c>
      <c r="R3" s="7">
        <v>45198</v>
      </c>
      <c r="S3" s="10">
        <v>45170</v>
      </c>
      <c r="T3" s="10">
        <v>45177</v>
      </c>
      <c r="U3" s="10">
        <v>45184</v>
      </c>
      <c r="V3" s="10">
        <v>45191</v>
      </c>
      <c r="W3" s="10">
        <v>45198</v>
      </c>
      <c r="X3" s="13" t="s">
        <v>52</v>
      </c>
      <c r="Y3" s="2"/>
      <c r="Z3" s="2"/>
      <c r="AA3" s="2"/>
      <c r="AB3" s="2"/>
    </row>
    <row r="4" spans="1:28" x14ac:dyDescent="0.2">
      <c r="A4" t="s">
        <v>3</v>
      </c>
      <c r="B4" t="s">
        <v>4</v>
      </c>
      <c r="C4" s="3">
        <v>15.9</v>
      </c>
      <c r="D4" s="15">
        <v>31</v>
      </c>
      <c r="E4" s="15">
        <v>27</v>
      </c>
      <c r="F4" s="15">
        <v>22</v>
      </c>
      <c r="G4" s="15">
        <v>27</v>
      </c>
      <c r="H4" s="15">
        <v>43</v>
      </c>
      <c r="I4" s="4">
        <f>IF(D4&gt;40, D4-40, 0)</f>
        <v>0</v>
      </c>
      <c r="J4" s="4">
        <f t="shared" ref="J4:M19" si="0">IF(E4&gt;40, E4-40, 0)</f>
        <v>0</v>
      </c>
      <c r="K4" s="4">
        <f t="shared" si="0"/>
        <v>0</v>
      </c>
      <c r="L4" s="4">
        <f t="shared" si="0"/>
        <v>0</v>
      </c>
      <c r="M4" s="4">
        <f t="shared" si="0"/>
        <v>3</v>
      </c>
      <c r="N4" s="8">
        <f>$C4*(D4-I4)</f>
        <v>492.90000000000003</v>
      </c>
      <c r="O4" s="8">
        <f t="shared" ref="O4:R19" si="1">$C4*(E4-J4)</f>
        <v>429.3</v>
      </c>
      <c r="P4" s="8">
        <f t="shared" si="1"/>
        <v>349.8</v>
      </c>
      <c r="Q4" s="8">
        <f t="shared" si="1"/>
        <v>429.3</v>
      </c>
      <c r="R4" s="8">
        <f t="shared" si="1"/>
        <v>636</v>
      </c>
      <c r="S4" s="11">
        <f>I4*($C4*1.5)</f>
        <v>0</v>
      </c>
      <c r="T4" s="11">
        <f t="shared" ref="T4:W4" si="2">J4*($C4*1.5)</f>
        <v>0</v>
      </c>
      <c r="U4" s="11">
        <f t="shared" si="2"/>
        <v>0</v>
      </c>
      <c r="V4" s="11">
        <f t="shared" si="2"/>
        <v>0</v>
      </c>
      <c r="W4" s="11">
        <f t="shared" si="2"/>
        <v>71.550000000000011</v>
      </c>
      <c r="X4" s="14">
        <f xml:space="preserve"> SUM(N4:W4)</f>
        <v>2408.8500000000004</v>
      </c>
      <c r="Y4" s="19">
        <f>MAX(D4:H4)</f>
        <v>43</v>
      </c>
      <c r="Z4">
        <f>MIN(D4:H4)</f>
        <v>22</v>
      </c>
      <c r="AA4">
        <f>AVERAGE(D4:H4)</f>
        <v>30</v>
      </c>
    </row>
    <row r="5" spans="1:28" x14ac:dyDescent="0.2">
      <c r="A5" t="s">
        <v>5</v>
      </c>
      <c r="B5" t="s">
        <v>6</v>
      </c>
      <c r="C5" s="3">
        <v>10</v>
      </c>
      <c r="D5" s="15">
        <v>23</v>
      </c>
      <c r="E5" s="15">
        <v>43</v>
      </c>
      <c r="F5" s="15">
        <v>45</v>
      </c>
      <c r="G5" s="15">
        <v>33</v>
      </c>
      <c r="H5" s="15">
        <v>44</v>
      </c>
      <c r="I5" s="4">
        <f t="shared" ref="I5:M24" si="3">IF(D5&gt;40, D5-40, 0)</f>
        <v>0</v>
      </c>
      <c r="J5" s="4">
        <f t="shared" si="0"/>
        <v>3</v>
      </c>
      <c r="K5" s="4">
        <f t="shared" si="0"/>
        <v>5</v>
      </c>
      <c r="L5" s="4">
        <f t="shared" si="0"/>
        <v>0</v>
      </c>
      <c r="M5" s="4">
        <f t="shared" si="0"/>
        <v>4</v>
      </c>
      <c r="N5" s="8">
        <f t="shared" ref="N5:R24" si="4">$C5*(D5-I5)</f>
        <v>230</v>
      </c>
      <c r="O5" s="8">
        <f t="shared" si="1"/>
        <v>400</v>
      </c>
      <c r="P5" s="8">
        <f t="shared" si="1"/>
        <v>400</v>
      </c>
      <c r="Q5" s="8">
        <f t="shared" si="1"/>
        <v>330</v>
      </c>
      <c r="R5" s="8">
        <f t="shared" si="1"/>
        <v>400</v>
      </c>
      <c r="S5" s="11">
        <f t="shared" ref="S5:S24" si="5">I5*($C5*1.5)</f>
        <v>0</v>
      </c>
      <c r="T5" s="11">
        <f t="shared" ref="T5:T24" si="6">J5*($C5*1.5)</f>
        <v>45</v>
      </c>
      <c r="U5" s="11">
        <f t="shared" ref="U5:U24" si="7">K5*($C5*1.5)</f>
        <v>75</v>
      </c>
      <c r="V5" s="11">
        <f t="shared" ref="V5:V24" si="8">L5*($C5*1.5)</f>
        <v>0</v>
      </c>
      <c r="W5" s="11">
        <f t="shared" ref="W5:W24" si="9">M5*($C5*1.5)</f>
        <v>60</v>
      </c>
      <c r="X5" s="14">
        <f t="shared" ref="X5:X24" si="10" xml:space="preserve"> SUM(N5:W5)</f>
        <v>1940</v>
      </c>
      <c r="Y5" s="19">
        <f t="shared" ref="Y5:Y24" si="11">MAX(D5:H5)</f>
        <v>45</v>
      </c>
      <c r="Z5">
        <f t="shared" ref="Z5:Z24" si="12">MIN(D5:H5)</f>
        <v>23</v>
      </c>
      <c r="AA5">
        <f t="shared" ref="AA5:AA24" si="13">AVERAGE(D5:H5)</f>
        <v>37.6</v>
      </c>
    </row>
    <row r="6" spans="1:28" x14ac:dyDescent="0.2">
      <c r="A6" t="s">
        <v>7</v>
      </c>
      <c r="B6" t="s">
        <v>8</v>
      </c>
      <c r="C6" s="3">
        <v>22.1</v>
      </c>
      <c r="D6" s="15">
        <v>38</v>
      </c>
      <c r="E6" s="15">
        <v>21</v>
      </c>
      <c r="F6" s="15">
        <v>43</v>
      </c>
      <c r="G6" s="15">
        <v>43</v>
      </c>
      <c r="H6" s="15">
        <v>26</v>
      </c>
      <c r="I6" s="4">
        <f t="shared" si="3"/>
        <v>0</v>
      </c>
      <c r="J6" s="4">
        <f t="shared" si="0"/>
        <v>0</v>
      </c>
      <c r="K6" s="4">
        <f t="shared" si="0"/>
        <v>3</v>
      </c>
      <c r="L6" s="4">
        <f t="shared" si="0"/>
        <v>3</v>
      </c>
      <c r="M6" s="4">
        <f t="shared" si="0"/>
        <v>0</v>
      </c>
      <c r="N6" s="8">
        <f t="shared" si="4"/>
        <v>839.80000000000007</v>
      </c>
      <c r="O6" s="8">
        <f t="shared" si="1"/>
        <v>464.1</v>
      </c>
      <c r="P6" s="8">
        <f t="shared" si="1"/>
        <v>884</v>
      </c>
      <c r="Q6" s="8">
        <f t="shared" si="1"/>
        <v>884</v>
      </c>
      <c r="R6" s="8">
        <f t="shared" si="1"/>
        <v>574.6</v>
      </c>
      <c r="S6" s="11">
        <f t="shared" si="5"/>
        <v>0</v>
      </c>
      <c r="T6" s="11">
        <f t="shared" si="6"/>
        <v>0</v>
      </c>
      <c r="U6" s="11">
        <f t="shared" si="7"/>
        <v>99.450000000000017</v>
      </c>
      <c r="V6" s="11">
        <f t="shared" si="8"/>
        <v>99.450000000000017</v>
      </c>
      <c r="W6" s="11">
        <f t="shared" si="9"/>
        <v>0</v>
      </c>
      <c r="X6" s="14">
        <f t="shared" si="10"/>
        <v>3845.3999999999996</v>
      </c>
      <c r="Y6" s="19">
        <f t="shared" si="11"/>
        <v>43</v>
      </c>
      <c r="Z6">
        <f t="shared" si="12"/>
        <v>21</v>
      </c>
      <c r="AA6">
        <f t="shared" si="13"/>
        <v>34.200000000000003</v>
      </c>
    </row>
    <row r="7" spans="1:28" x14ac:dyDescent="0.2">
      <c r="A7" t="s">
        <v>9</v>
      </c>
      <c r="B7" t="s">
        <v>10</v>
      </c>
      <c r="C7" s="3">
        <v>16.8</v>
      </c>
      <c r="D7" s="15">
        <v>20</v>
      </c>
      <c r="E7" s="15">
        <v>23</v>
      </c>
      <c r="F7" s="15">
        <v>33</v>
      </c>
      <c r="G7" s="15">
        <v>32</v>
      </c>
      <c r="H7" s="15">
        <v>24</v>
      </c>
      <c r="I7" s="4">
        <f t="shared" si="3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8">
        <f t="shared" si="4"/>
        <v>336</v>
      </c>
      <c r="O7" s="8">
        <f t="shared" si="1"/>
        <v>386.40000000000003</v>
      </c>
      <c r="P7" s="8">
        <f t="shared" si="1"/>
        <v>554.4</v>
      </c>
      <c r="Q7" s="8">
        <f t="shared" si="1"/>
        <v>537.6</v>
      </c>
      <c r="R7" s="8">
        <f t="shared" si="1"/>
        <v>403.20000000000005</v>
      </c>
      <c r="S7" s="11">
        <f t="shared" si="5"/>
        <v>0</v>
      </c>
      <c r="T7" s="11">
        <f t="shared" si="6"/>
        <v>0</v>
      </c>
      <c r="U7" s="11">
        <f t="shared" si="7"/>
        <v>0</v>
      </c>
      <c r="V7" s="11">
        <f t="shared" si="8"/>
        <v>0</v>
      </c>
      <c r="W7" s="11">
        <f t="shared" si="9"/>
        <v>0</v>
      </c>
      <c r="X7" s="14">
        <f t="shared" si="10"/>
        <v>2217.6000000000004</v>
      </c>
      <c r="Y7" s="19">
        <f t="shared" si="11"/>
        <v>33</v>
      </c>
      <c r="Z7">
        <f t="shared" si="12"/>
        <v>20</v>
      </c>
      <c r="AA7">
        <f t="shared" si="13"/>
        <v>26.4</v>
      </c>
    </row>
    <row r="8" spans="1:28" x14ac:dyDescent="0.2">
      <c r="A8" t="s">
        <v>11</v>
      </c>
      <c r="B8" t="s">
        <v>12</v>
      </c>
      <c r="C8" s="3">
        <v>14</v>
      </c>
      <c r="D8" s="15">
        <v>45</v>
      </c>
      <c r="E8" s="15">
        <v>22</v>
      </c>
      <c r="F8" s="15">
        <v>42</v>
      </c>
      <c r="G8" s="15">
        <v>29</v>
      </c>
      <c r="H8" s="15">
        <v>34</v>
      </c>
      <c r="I8" s="4">
        <f t="shared" si="3"/>
        <v>5</v>
      </c>
      <c r="J8" s="4">
        <f t="shared" si="0"/>
        <v>0</v>
      </c>
      <c r="K8" s="4">
        <f t="shared" si="0"/>
        <v>2</v>
      </c>
      <c r="L8" s="4">
        <f t="shared" si="0"/>
        <v>0</v>
      </c>
      <c r="M8" s="4">
        <f t="shared" si="0"/>
        <v>0</v>
      </c>
      <c r="N8" s="8">
        <f t="shared" si="4"/>
        <v>560</v>
      </c>
      <c r="O8" s="8">
        <f t="shared" si="1"/>
        <v>308</v>
      </c>
      <c r="P8" s="8">
        <f t="shared" si="1"/>
        <v>560</v>
      </c>
      <c r="Q8" s="8">
        <f t="shared" si="1"/>
        <v>406</v>
      </c>
      <c r="R8" s="8">
        <f t="shared" si="1"/>
        <v>476</v>
      </c>
      <c r="S8" s="11">
        <f t="shared" si="5"/>
        <v>105</v>
      </c>
      <c r="T8" s="11">
        <f t="shared" si="6"/>
        <v>0</v>
      </c>
      <c r="U8" s="11">
        <f t="shared" si="7"/>
        <v>42</v>
      </c>
      <c r="V8" s="11">
        <f t="shared" si="8"/>
        <v>0</v>
      </c>
      <c r="W8" s="11">
        <f t="shared" si="9"/>
        <v>0</v>
      </c>
      <c r="X8" s="14">
        <f t="shared" si="10"/>
        <v>2457</v>
      </c>
      <c r="Y8" s="19">
        <f t="shared" si="11"/>
        <v>45</v>
      </c>
      <c r="Z8">
        <f t="shared" si="12"/>
        <v>22</v>
      </c>
      <c r="AA8">
        <f t="shared" si="13"/>
        <v>34.4</v>
      </c>
    </row>
    <row r="9" spans="1:28" x14ac:dyDescent="0.2">
      <c r="A9" t="s">
        <v>13</v>
      </c>
      <c r="B9" t="s">
        <v>14</v>
      </c>
      <c r="C9" s="3">
        <v>18</v>
      </c>
      <c r="D9" s="15">
        <v>24</v>
      </c>
      <c r="E9" s="15">
        <v>37</v>
      </c>
      <c r="F9" s="15">
        <v>20</v>
      </c>
      <c r="G9" s="15">
        <v>43</v>
      </c>
      <c r="H9" s="15">
        <v>43</v>
      </c>
      <c r="I9" s="4">
        <f t="shared" si="3"/>
        <v>0</v>
      </c>
      <c r="J9" s="4">
        <f t="shared" si="0"/>
        <v>0</v>
      </c>
      <c r="K9" s="4">
        <f t="shared" si="0"/>
        <v>0</v>
      </c>
      <c r="L9" s="4">
        <f t="shared" si="0"/>
        <v>3</v>
      </c>
      <c r="M9" s="4">
        <f t="shared" si="0"/>
        <v>3</v>
      </c>
      <c r="N9" s="8">
        <f t="shared" si="4"/>
        <v>432</v>
      </c>
      <c r="O9" s="8">
        <f t="shared" si="1"/>
        <v>666</v>
      </c>
      <c r="P9" s="8">
        <f t="shared" si="1"/>
        <v>360</v>
      </c>
      <c r="Q9" s="8">
        <f t="shared" si="1"/>
        <v>720</v>
      </c>
      <c r="R9" s="8">
        <f t="shared" si="1"/>
        <v>720</v>
      </c>
      <c r="S9" s="11">
        <f t="shared" si="5"/>
        <v>0</v>
      </c>
      <c r="T9" s="11">
        <f t="shared" si="6"/>
        <v>0</v>
      </c>
      <c r="U9" s="11">
        <f t="shared" si="7"/>
        <v>0</v>
      </c>
      <c r="V9" s="11">
        <f t="shared" si="8"/>
        <v>81</v>
      </c>
      <c r="W9" s="11">
        <f t="shared" si="9"/>
        <v>81</v>
      </c>
      <c r="X9" s="14">
        <f t="shared" si="10"/>
        <v>3060</v>
      </c>
      <c r="Y9" s="19">
        <f t="shared" si="11"/>
        <v>43</v>
      </c>
      <c r="Z9">
        <f t="shared" si="12"/>
        <v>20</v>
      </c>
      <c r="AA9">
        <f t="shared" si="13"/>
        <v>33.4</v>
      </c>
    </row>
    <row r="10" spans="1:28" x14ac:dyDescent="0.2">
      <c r="A10" t="s">
        <v>15</v>
      </c>
      <c r="B10" t="s">
        <v>16</v>
      </c>
      <c r="C10" s="3">
        <v>45</v>
      </c>
      <c r="D10" s="15">
        <v>40</v>
      </c>
      <c r="E10" s="15">
        <v>26</v>
      </c>
      <c r="F10" s="15">
        <v>26</v>
      </c>
      <c r="G10" s="15">
        <v>38</v>
      </c>
      <c r="H10" s="15">
        <v>21</v>
      </c>
      <c r="I10" s="4">
        <f t="shared" si="3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8">
        <f t="shared" si="4"/>
        <v>1800</v>
      </c>
      <c r="O10" s="8">
        <f t="shared" si="1"/>
        <v>1170</v>
      </c>
      <c r="P10" s="8">
        <f t="shared" si="1"/>
        <v>1170</v>
      </c>
      <c r="Q10" s="8">
        <f t="shared" si="1"/>
        <v>1710</v>
      </c>
      <c r="R10" s="8">
        <f t="shared" si="1"/>
        <v>945</v>
      </c>
      <c r="S10" s="11">
        <f t="shared" si="5"/>
        <v>0</v>
      </c>
      <c r="T10" s="11">
        <f t="shared" si="6"/>
        <v>0</v>
      </c>
      <c r="U10" s="11">
        <f t="shared" si="7"/>
        <v>0</v>
      </c>
      <c r="V10" s="11">
        <f t="shared" si="8"/>
        <v>0</v>
      </c>
      <c r="W10" s="11">
        <f t="shared" si="9"/>
        <v>0</v>
      </c>
      <c r="X10" s="14">
        <f t="shared" si="10"/>
        <v>6795</v>
      </c>
      <c r="Y10" s="19">
        <f t="shared" si="11"/>
        <v>40</v>
      </c>
      <c r="Z10">
        <f t="shared" si="12"/>
        <v>21</v>
      </c>
      <c r="AA10">
        <f t="shared" si="13"/>
        <v>30.2</v>
      </c>
    </row>
    <row r="11" spans="1:28" x14ac:dyDescent="0.2">
      <c r="A11" t="s">
        <v>17</v>
      </c>
      <c r="B11" t="s">
        <v>18</v>
      </c>
      <c r="C11" s="3">
        <v>30</v>
      </c>
      <c r="D11" s="15">
        <v>33</v>
      </c>
      <c r="E11" s="15">
        <v>20</v>
      </c>
      <c r="F11" s="15">
        <v>22</v>
      </c>
      <c r="G11" s="15">
        <v>24</v>
      </c>
      <c r="H11" s="15">
        <v>44</v>
      </c>
      <c r="I11" s="4">
        <f t="shared" si="3"/>
        <v>0</v>
      </c>
      <c r="J11" s="4">
        <f t="shared" si="0"/>
        <v>0</v>
      </c>
      <c r="K11" s="4">
        <f t="shared" si="0"/>
        <v>0</v>
      </c>
      <c r="L11" s="4">
        <f t="shared" si="0"/>
        <v>0</v>
      </c>
      <c r="M11" s="4">
        <f t="shared" si="0"/>
        <v>4</v>
      </c>
      <c r="N11" s="8">
        <f t="shared" si="4"/>
        <v>990</v>
      </c>
      <c r="O11" s="8">
        <f t="shared" si="1"/>
        <v>600</v>
      </c>
      <c r="P11" s="8">
        <f t="shared" si="1"/>
        <v>660</v>
      </c>
      <c r="Q11" s="8">
        <f t="shared" si="1"/>
        <v>720</v>
      </c>
      <c r="R11" s="8">
        <f t="shared" si="1"/>
        <v>1200</v>
      </c>
      <c r="S11" s="11">
        <f t="shared" si="5"/>
        <v>0</v>
      </c>
      <c r="T11" s="11">
        <f t="shared" si="6"/>
        <v>0</v>
      </c>
      <c r="U11" s="11">
        <f t="shared" si="7"/>
        <v>0</v>
      </c>
      <c r="V11" s="11">
        <f t="shared" si="8"/>
        <v>0</v>
      </c>
      <c r="W11" s="11">
        <f t="shared" si="9"/>
        <v>180</v>
      </c>
      <c r="X11" s="14">
        <f t="shared" si="10"/>
        <v>4350</v>
      </c>
      <c r="Y11" s="19">
        <f t="shared" si="11"/>
        <v>44</v>
      </c>
      <c r="Z11">
        <f t="shared" si="12"/>
        <v>20</v>
      </c>
      <c r="AA11">
        <f t="shared" si="13"/>
        <v>28.6</v>
      </c>
    </row>
    <row r="12" spans="1:28" x14ac:dyDescent="0.2">
      <c r="A12" t="s">
        <v>19</v>
      </c>
      <c r="B12" t="s">
        <v>20</v>
      </c>
      <c r="C12" s="3">
        <v>17.5</v>
      </c>
      <c r="D12" s="15">
        <v>32</v>
      </c>
      <c r="E12" s="15">
        <v>41</v>
      </c>
      <c r="F12" s="15">
        <v>39</v>
      </c>
      <c r="G12" s="15">
        <v>21</v>
      </c>
      <c r="H12" s="15">
        <v>20</v>
      </c>
      <c r="I12" s="4">
        <f t="shared" si="3"/>
        <v>0</v>
      </c>
      <c r="J12" s="4">
        <f t="shared" si="0"/>
        <v>1</v>
      </c>
      <c r="K12" s="4">
        <f t="shared" si="0"/>
        <v>0</v>
      </c>
      <c r="L12" s="4">
        <f t="shared" si="0"/>
        <v>0</v>
      </c>
      <c r="M12" s="4">
        <f t="shared" si="0"/>
        <v>0</v>
      </c>
      <c r="N12" s="8">
        <f t="shared" si="4"/>
        <v>560</v>
      </c>
      <c r="O12" s="8">
        <f t="shared" si="1"/>
        <v>700</v>
      </c>
      <c r="P12" s="8">
        <f t="shared" si="1"/>
        <v>682.5</v>
      </c>
      <c r="Q12" s="8">
        <f t="shared" si="1"/>
        <v>367.5</v>
      </c>
      <c r="R12" s="8">
        <f t="shared" si="1"/>
        <v>350</v>
      </c>
      <c r="S12" s="11">
        <f t="shared" si="5"/>
        <v>0</v>
      </c>
      <c r="T12" s="11">
        <f t="shared" si="6"/>
        <v>26.25</v>
      </c>
      <c r="U12" s="11">
        <f t="shared" si="7"/>
        <v>0</v>
      </c>
      <c r="V12" s="11">
        <f t="shared" si="8"/>
        <v>0</v>
      </c>
      <c r="W12" s="11">
        <f t="shared" si="9"/>
        <v>0</v>
      </c>
      <c r="X12" s="14">
        <f t="shared" si="10"/>
        <v>2686.25</v>
      </c>
      <c r="Y12" s="19">
        <f t="shared" si="11"/>
        <v>41</v>
      </c>
      <c r="Z12">
        <f t="shared" si="12"/>
        <v>20</v>
      </c>
      <c r="AA12">
        <f t="shared" si="13"/>
        <v>30.6</v>
      </c>
    </row>
    <row r="13" spans="1:28" x14ac:dyDescent="0.2">
      <c r="A13" t="s">
        <v>21</v>
      </c>
      <c r="B13" t="s">
        <v>22</v>
      </c>
      <c r="C13" s="3">
        <v>13.2</v>
      </c>
      <c r="D13" s="15">
        <v>21</v>
      </c>
      <c r="E13" s="15">
        <v>45</v>
      </c>
      <c r="F13" s="15">
        <v>29</v>
      </c>
      <c r="G13" s="15">
        <v>20</v>
      </c>
      <c r="H13" s="15">
        <v>45</v>
      </c>
      <c r="I13" s="4">
        <f t="shared" si="3"/>
        <v>0</v>
      </c>
      <c r="J13" s="4">
        <f t="shared" si="0"/>
        <v>5</v>
      </c>
      <c r="K13" s="4">
        <f t="shared" si="0"/>
        <v>0</v>
      </c>
      <c r="L13" s="4">
        <f t="shared" si="0"/>
        <v>0</v>
      </c>
      <c r="M13" s="4">
        <f t="shared" si="0"/>
        <v>5</v>
      </c>
      <c r="N13" s="8">
        <f t="shared" si="4"/>
        <v>277.2</v>
      </c>
      <c r="O13" s="8">
        <f t="shared" si="1"/>
        <v>528</v>
      </c>
      <c r="P13" s="8">
        <f t="shared" si="1"/>
        <v>382.79999999999995</v>
      </c>
      <c r="Q13" s="8">
        <f t="shared" si="1"/>
        <v>264</v>
      </c>
      <c r="R13" s="8">
        <f t="shared" si="1"/>
        <v>528</v>
      </c>
      <c r="S13" s="11">
        <f t="shared" si="5"/>
        <v>0</v>
      </c>
      <c r="T13" s="11">
        <f t="shared" si="6"/>
        <v>98.999999999999986</v>
      </c>
      <c r="U13" s="11">
        <f t="shared" si="7"/>
        <v>0</v>
      </c>
      <c r="V13" s="11">
        <f t="shared" si="8"/>
        <v>0</v>
      </c>
      <c r="W13" s="11">
        <f t="shared" si="9"/>
        <v>98.999999999999986</v>
      </c>
      <c r="X13" s="14">
        <f t="shared" si="10"/>
        <v>2178</v>
      </c>
      <c r="Y13" s="19">
        <f t="shared" si="11"/>
        <v>45</v>
      </c>
      <c r="Z13">
        <f t="shared" si="12"/>
        <v>20</v>
      </c>
      <c r="AA13">
        <f t="shared" si="13"/>
        <v>32</v>
      </c>
    </row>
    <row r="14" spans="1:28" x14ac:dyDescent="0.2">
      <c r="A14" t="s">
        <v>23</v>
      </c>
      <c r="B14" t="s">
        <v>24</v>
      </c>
      <c r="C14" s="3">
        <v>10.1</v>
      </c>
      <c r="D14" s="15">
        <v>44</v>
      </c>
      <c r="E14" s="15">
        <v>28</v>
      </c>
      <c r="F14" s="15">
        <v>29</v>
      </c>
      <c r="G14" s="15">
        <v>34</v>
      </c>
      <c r="H14" s="15">
        <v>23</v>
      </c>
      <c r="I14" s="4">
        <f t="shared" si="3"/>
        <v>4</v>
      </c>
      <c r="J14" s="4">
        <f t="shared" si="0"/>
        <v>0</v>
      </c>
      <c r="K14" s="4">
        <f t="shared" si="0"/>
        <v>0</v>
      </c>
      <c r="L14" s="4">
        <f t="shared" si="0"/>
        <v>0</v>
      </c>
      <c r="M14" s="4">
        <f t="shared" si="0"/>
        <v>0</v>
      </c>
      <c r="N14" s="8">
        <f t="shared" si="4"/>
        <v>404</v>
      </c>
      <c r="O14" s="8">
        <f t="shared" si="1"/>
        <v>282.8</v>
      </c>
      <c r="P14" s="8">
        <f t="shared" si="1"/>
        <v>292.89999999999998</v>
      </c>
      <c r="Q14" s="8">
        <f t="shared" si="1"/>
        <v>343.4</v>
      </c>
      <c r="R14" s="8">
        <f t="shared" si="1"/>
        <v>232.29999999999998</v>
      </c>
      <c r="S14" s="11">
        <f t="shared" si="5"/>
        <v>60.599999999999994</v>
      </c>
      <c r="T14" s="11">
        <f t="shared" si="6"/>
        <v>0</v>
      </c>
      <c r="U14" s="11">
        <f t="shared" si="7"/>
        <v>0</v>
      </c>
      <c r="V14" s="11">
        <f t="shared" si="8"/>
        <v>0</v>
      </c>
      <c r="W14" s="11">
        <f t="shared" si="9"/>
        <v>0</v>
      </c>
      <c r="X14" s="14">
        <f t="shared" si="10"/>
        <v>1615.9999999999998</v>
      </c>
      <c r="Y14" s="19">
        <f t="shared" si="11"/>
        <v>44</v>
      </c>
      <c r="Z14">
        <f t="shared" si="12"/>
        <v>23</v>
      </c>
      <c r="AA14">
        <f t="shared" si="13"/>
        <v>31.6</v>
      </c>
    </row>
    <row r="15" spans="1:28" x14ac:dyDescent="0.2">
      <c r="A15" t="s">
        <v>25</v>
      </c>
      <c r="B15" t="s">
        <v>26</v>
      </c>
      <c r="C15" s="3">
        <v>9</v>
      </c>
      <c r="D15" s="15">
        <v>40</v>
      </c>
      <c r="E15" s="15">
        <v>38</v>
      </c>
      <c r="F15" s="15">
        <v>24</v>
      </c>
      <c r="G15" s="15">
        <v>22</v>
      </c>
      <c r="H15" s="15">
        <v>31</v>
      </c>
      <c r="I15" s="4">
        <f t="shared" si="3"/>
        <v>0</v>
      </c>
      <c r="J15" s="4">
        <f t="shared" si="0"/>
        <v>0</v>
      </c>
      <c r="K15" s="4">
        <f t="shared" si="0"/>
        <v>0</v>
      </c>
      <c r="L15" s="4">
        <f t="shared" si="0"/>
        <v>0</v>
      </c>
      <c r="M15" s="4">
        <f t="shared" si="0"/>
        <v>0</v>
      </c>
      <c r="N15" s="8">
        <f t="shared" si="4"/>
        <v>360</v>
      </c>
      <c r="O15" s="8">
        <f t="shared" si="1"/>
        <v>342</v>
      </c>
      <c r="P15" s="8">
        <f t="shared" si="1"/>
        <v>216</v>
      </c>
      <c r="Q15" s="8">
        <f t="shared" si="1"/>
        <v>198</v>
      </c>
      <c r="R15" s="8">
        <f t="shared" si="1"/>
        <v>279</v>
      </c>
      <c r="S15" s="11">
        <f t="shared" si="5"/>
        <v>0</v>
      </c>
      <c r="T15" s="11">
        <f t="shared" si="6"/>
        <v>0</v>
      </c>
      <c r="U15" s="11">
        <f t="shared" si="7"/>
        <v>0</v>
      </c>
      <c r="V15" s="11">
        <f t="shared" si="8"/>
        <v>0</v>
      </c>
      <c r="W15" s="11">
        <f t="shared" si="9"/>
        <v>0</v>
      </c>
      <c r="X15" s="14">
        <f t="shared" si="10"/>
        <v>1395</v>
      </c>
      <c r="Y15" s="19">
        <f t="shared" si="11"/>
        <v>40</v>
      </c>
      <c r="Z15">
        <f t="shared" si="12"/>
        <v>22</v>
      </c>
      <c r="AA15">
        <f t="shared" si="13"/>
        <v>31</v>
      </c>
    </row>
    <row r="16" spans="1:28" x14ac:dyDescent="0.2">
      <c r="A16" t="s">
        <v>27</v>
      </c>
      <c r="B16" t="s">
        <v>28</v>
      </c>
      <c r="C16" s="3">
        <v>8.44</v>
      </c>
      <c r="D16" s="15">
        <v>40</v>
      </c>
      <c r="E16" s="15">
        <v>45</v>
      </c>
      <c r="F16" s="15">
        <v>44</v>
      </c>
      <c r="G16" s="15">
        <v>28</v>
      </c>
      <c r="H16" s="15">
        <v>37</v>
      </c>
      <c r="I16" s="4">
        <f t="shared" si="3"/>
        <v>0</v>
      </c>
      <c r="J16" s="4">
        <f t="shared" si="0"/>
        <v>5</v>
      </c>
      <c r="K16" s="4">
        <f t="shared" si="0"/>
        <v>4</v>
      </c>
      <c r="L16" s="4">
        <f t="shared" si="0"/>
        <v>0</v>
      </c>
      <c r="M16" s="4">
        <f t="shared" si="0"/>
        <v>0</v>
      </c>
      <c r="N16" s="8">
        <f t="shared" si="4"/>
        <v>337.59999999999997</v>
      </c>
      <c r="O16" s="8">
        <f t="shared" si="1"/>
        <v>337.59999999999997</v>
      </c>
      <c r="P16" s="8">
        <f t="shared" si="1"/>
        <v>337.59999999999997</v>
      </c>
      <c r="Q16" s="8">
        <f t="shared" si="1"/>
        <v>236.32</v>
      </c>
      <c r="R16" s="8">
        <f t="shared" si="1"/>
        <v>312.27999999999997</v>
      </c>
      <c r="S16" s="11">
        <f t="shared" si="5"/>
        <v>0</v>
      </c>
      <c r="T16" s="11">
        <f t="shared" si="6"/>
        <v>63.3</v>
      </c>
      <c r="U16" s="11">
        <f t="shared" si="7"/>
        <v>50.64</v>
      </c>
      <c r="V16" s="11">
        <f t="shared" si="8"/>
        <v>0</v>
      </c>
      <c r="W16" s="11">
        <f t="shared" si="9"/>
        <v>0</v>
      </c>
      <c r="X16" s="14">
        <f t="shared" si="10"/>
        <v>1675.34</v>
      </c>
      <c r="Y16" s="19">
        <f t="shared" si="11"/>
        <v>45</v>
      </c>
      <c r="Z16">
        <f t="shared" si="12"/>
        <v>28</v>
      </c>
      <c r="AA16">
        <f t="shared" si="13"/>
        <v>38.799999999999997</v>
      </c>
    </row>
    <row r="17" spans="1:28" x14ac:dyDescent="0.2">
      <c r="A17" t="s">
        <v>29</v>
      </c>
      <c r="B17" t="s">
        <v>30</v>
      </c>
      <c r="C17" s="3">
        <v>12.2</v>
      </c>
      <c r="D17" s="15">
        <v>43</v>
      </c>
      <c r="E17" s="15">
        <v>34</v>
      </c>
      <c r="F17" s="15">
        <v>32</v>
      </c>
      <c r="G17" s="15">
        <v>33</v>
      </c>
      <c r="H17" s="15">
        <v>45</v>
      </c>
      <c r="I17" s="4">
        <f t="shared" si="3"/>
        <v>3</v>
      </c>
      <c r="J17" s="4">
        <f t="shared" si="0"/>
        <v>0</v>
      </c>
      <c r="K17" s="4">
        <f t="shared" si="0"/>
        <v>0</v>
      </c>
      <c r="L17" s="4">
        <f t="shared" si="0"/>
        <v>0</v>
      </c>
      <c r="M17" s="4">
        <f t="shared" si="0"/>
        <v>5</v>
      </c>
      <c r="N17" s="8">
        <f t="shared" si="4"/>
        <v>488</v>
      </c>
      <c r="O17" s="8">
        <f t="shared" si="1"/>
        <v>414.79999999999995</v>
      </c>
      <c r="P17" s="8">
        <f t="shared" si="1"/>
        <v>390.4</v>
      </c>
      <c r="Q17" s="8">
        <f t="shared" si="1"/>
        <v>402.59999999999997</v>
      </c>
      <c r="R17" s="8">
        <f t="shared" si="1"/>
        <v>488</v>
      </c>
      <c r="S17" s="11">
        <f t="shared" si="5"/>
        <v>54.899999999999991</v>
      </c>
      <c r="T17" s="11">
        <f t="shared" si="6"/>
        <v>0</v>
      </c>
      <c r="U17" s="11">
        <f t="shared" si="7"/>
        <v>0</v>
      </c>
      <c r="V17" s="11">
        <f t="shared" si="8"/>
        <v>0</v>
      </c>
      <c r="W17" s="11">
        <f t="shared" si="9"/>
        <v>91.499999999999986</v>
      </c>
      <c r="X17" s="14">
        <f t="shared" si="10"/>
        <v>2330.1999999999998</v>
      </c>
      <c r="Y17" s="19">
        <f t="shared" si="11"/>
        <v>45</v>
      </c>
      <c r="Z17">
        <f t="shared" si="12"/>
        <v>32</v>
      </c>
      <c r="AA17">
        <f t="shared" si="13"/>
        <v>37.4</v>
      </c>
    </row>
    <row r="18" spans="1:28" x14ac:dyDescent="0.2">
      <c r="A18" t="s">
        <v>31</v>
      </c>
      <c r="B18" t="s">
        <v>32</v>
      </c>
      <c r="C18" s="3">
        <v>14.7</v>
      </c>
      <c r="D18" s="15">
        <v>36</v>
      </c>
      <c r="E18" s="15">
        <v>39</v>
      </c>
      <c r="F18" s="15">
        <v>41</v>
      </c>
      <c r="G18" s="15">
        <v>26</v>
      </c>
      <c r="H18" s="15">
        <v>34</v>
      </c>
      <c r="I18" s="4">
        <f t="shared" si="3"/>
        <v>0</v>
      </c>
      <c r="J18" s="4">
        <f t="shared" si="0"/>
        <v>0</v>
      </c>
      <c r="K18" s="4">
        <f t="shared" si="0"/>
        <v>1</v>
      </c>
      <c r="L18" s="4">
        <f t="shared" si="0"/>
        <v>0</v>
      </c>
      <c r="M18" s="4">
        <f t="shared" si="0"/>
        <v>0</v>
      </c>
      <c r="N18" s="8">
        <f t="shared" si="4"/>
        <v>529.19999999999993</v>
      </c>
      <c r="O18" s="8">
        <f t="shared" si="1"/>
        <v>573.29999999999995</v>
      </c>
      <c r="P18" s="8">
        <f t="shared" si="1"/>
        <v>588</v>
      </c>
      <c r="Q18" s="8">
        <f t="shared" si="1"/>
        <v>382.2</v>
      </c>
      <c r="R18" s="8">
        <f t="shared" si="1"/>
        <v>499.79999999999995</v>
      </c>
      <c r="S18" s="11">
        <f t="shared" si="5"/>
        <v>0</v>
      </c>
      <c r="T18" s="11">
        <f t="shared" si="6"/>
        <v>0</v>
      </c>
      <c r="U18" s="11">
        <f t="shared" si="7"/>
        <v>22.049999999999997</v>
      </c>
      <c r="V18" s="11">
        <f t="shared" si="8"/>
        <v>0</v>
      </c>
      <c r="W18" s="11">
        <f t="shared" si="9"/>
        <v>0</v>
      </c>
      <c r="X18" s="14">
        <f t="shared" si="10"/>
        <v>2594.5500000000002</v>
      </c>
      <c r="Y18" s="19">
        <f t="shared" si="11"/>
        <v>41</v>
      </c>
      <c r="Z18">
        <f t="shared" si="12"/>
        <v>26</v>
      </c>
      <c r="AA18">
        <f t="shared" si="13"/>
        <v>35.200000000000003</v>
      </c>
    </row>
    <row r="19" spans="1:28" x14ac:dyDescent="0.2">
      <c r="A19" t="s">
        <v>33</v>
      </c>
      <c r="B19" t="s">
        <v>34</v>
      </c>
      <c r="C19" s="3">
        <v>24</v>
      </c>
      <c r="D19" s="15">
        <v>42</v>
      </c>
      <c r="E19" s="15">
        <v>21</v>
      </c>
      <c r="F19" s="15">
        <v>34</v>
      </c>
      <c r="G19" s="15">
        <v>31</v>
      </c>
      <c r="H19" s="15">
        <v>25</v>
      </c>
      <c r="I19" s="4">
        <f t="shared" si="3"/>
        <v>2</v>
      </c>
      <c r="J19" s="4">
        <f t="shared" si="0"/>
        <v>0</v>
      </c>
      <c r="K19" s="4">
        <f t="shared" si="0"/>
        <v>0</v>
      </c>
      <c r="L19" s="4">
        <f t="shared" si="0"/>
        <v>0</v>
      </c>
      <c r="M19" s="4">
        <f t="shared" si="0"/>
        <v>0</v>
      </c>
      <c r="N19" s="8">
        <f t="shared" si="4"/>
        <v>960</v>
      </c>
      <c r="O19" s="8">
        <f t="shared" si="1"/>
        <v>504</v>
      </c>
      <c r="P19" s="8">
        <f t="shared" si="1"/>
        <v>816</v>
      </c>
      <c r="Q19" s="8">
        <f t="shared" si="1"/>
        <v>744</v>
      </c>
      <c r="R19" s="8">
        <f t="shared" si="1"/>
        <v>600</v>
      </c>
      <c r="S19" s="11">
        <f t="shared" si="5"/>
        <v>72</v>
      </c>
      <c r="T19" s="11">
        <f t="shared" si="6"/>
        <v>0</v>
      </c>
      <c r="U19" s="11">
        <f t="shared" si="7"/>
        <v>0</v>
      </c>
      <c r="V19" s="11">
        <f t="shared" si="8"/>
        <v>0</v>
      </c>
      <c r="W19" s="11">
        <f t="shared" si="9"/>
        <v>0</v>
      </c>
      <c r="X19" s="14">
        <f t="shared" si="10"/>
        <v>3696</v>
      </c>
      <c r="Y19" s="19">
        <f t="shared" si="11"/>
        <v>42</v>
      </c>
      <c r="Z19">
        <f t="shared" si="12"/>
        <v>21</v>
      </c>
      <c r="AA19">
        <f t="shared" si="13"/>
        <v>30.6</v>
      </c>
    </row>
    <row r="20" spans="1:28" x14ac:dyDescent="0.2">
      <c r="A20" t="s">
        <v>35</v>
      </c>
      <c r="B20" t="s">
        <v>36</v>
      </c>
      <c r="C20" s="3">
        <v>13</v>
      </c>
      <c r="D20" s="15">
        <v>26</v>
      </c>
      <c r="E20" s="15">
        <v>31</v>
      </c>
      <c r="F20" s="15">
        <v>21</v>
      </c>
      <c r="G20" s="15">
        <v>26</v>
      </c>
      <c r="H20" s="15">
        <v>21</v>
      </c>
      <c r="I20" s="4">
        <f t="shared" si="3"/>
        <v>0</v>
      </c>
      <c r="J20" s="4">
        <f t="shared" si="3"/>
        <v>0</v>
      </c>
      <c r="K20" s="4">
        <f t="shared" si="3"/>
        <v>0</v>
      </c>
      <c r="L20" s="4">
        <f t="shared" si="3"/>
        <v>0</v>
      </c>
      <c r="M20" s="4">
        <f t="shared" si="3"/>
        <v>0</v>
      </c>
      <c r="N20" s="8">
        <f t="shared" si="4"/>
        <v>338</v>
      </c>
      <c r="O20" s="8">
        <f t="shared" si="4"/>
        <v>403</v>
      </c>
      <c r="P20" s="8">
        <f t="shared" si="4"/>
        <v>273</v>
      </c>
      <c r="Q20" s="8">
        <f t="shared" si="4"/>
        <v>338</v>
      </c>
      <c r="R20" s="8">
        <f t="shared" si="4"/>
        <v>273</v>
      </c>
      <c r="S20" s="11">
        <f t="shared" si="5"/>
        <v>0</v>
      </c>
      <c r="T20" s="11">
        <f t="shared" si="6"/>
        <v>0</v>
      </c>
      <c r="U20" s="11">
        <f t="shared" si="7"/>
        <v>0</v>
      </c>
      <c r="V20" s="11">
        <f t="shared" si="8"/>
        <v>0</v>
      </c>
      <c r="W20" s="11">
        <f t="shared" si="9"/>
        <v>0</v>
      </c>
      <c r="X20" s="14">
        <f t="shared" si="10"/>
        <v>1625</v>
      </c>
      <c r="Y20" s="19">
        <f t="shared" si="11"/>
        <v>31</v>
      </c>
      <c r="Z20">
        <f t="shared" si="12"/>
        <v>21</v>
      </c>
      <c r="AA20">
        <f t="shared" si="13"/>
        <v>25</v>
      </c>
    </row>
    <row r="21" spans="1:28" x14ac:dyDescent="0.2">
      <c r="A21" t="s">
        <v>37</v>
      </c>
      <c r="B21" t="s">
        <v>38</v>
      </c>
      <c r="C21" s="3">
        <v>27</v>
      </c>
      <c r="D21" s="15">
        <v>20</v>
      </c>
      <c r="E21" s="15">
        <v>33</v>
      </c>
      <c r="F21" s="15">
        <v>36</v>
      </c>
      <c r="G21" s="15">
        <v>26</v>
      </c>
      <c r="H21" s="15">
        <v>38</v>
      </c>
      <c r="I21" s="4">
        <f t="shared" si="3"/>
        <v>0</v>
      </c>
      <c r="J21" s="4">
        <f t="shared" si="3"/>
        <v>0</v>
      </c>
      <c r="K21" s="4">
        <f t="shared" si="3"/>
        <v>0</v>
      </c>
      <c r="L21" s="4">
        <f t="shared" si="3"/>
        <v>0</v>
      </c>
      <c r="M21" s="4">
        <f t="shared" si="3"/>
        <v>0</v>
      </c>
      <c r="N21" s="8">
        <f t="shared" si="4"/>
        <v>540</v>
      </c>
      <c r="O21" s="8">
        <f t="shared" si="4"/>
        <v>891</v>
      </c>
      <c r="P21" s="8">
        <f t="shared" si="4"/>
        <v>972</v>
      </c>
      <c r="Q21" s="8">
        <f t="shared" si="4"/>
        <v>702</v>
      </c>
      <c r="R21" s="8">
        <f t="shared" si="4"/>
        <v>1026</v>
      </c>
      <c r="S21" s="11">
        <f t="shared" si="5"/>
        <v>0</v>
      </c>
      <c r="T21" s="11">
        <f t="shared" si="6"/>
        <v>0</v>
      </c>
      <c r="U21" s="11">
        <f t="shared" si="7"/>
        <v>0</v>
      </c>
      <c r="V21" s="11">
        <f t="shared" si="8"/>
        <v>0</v>
      </c>
      <c r="W21" s="11">
        <f t="shared" si="9"/>
        <v>0</v>
      </c>
      <c r="X21" s="14">
        <f t="shared" si="10"/>
        <v>4131</v>
      </c>
      <c r="Y21" s="19">
        <f t="shared" si="11"/>
        <v>38</v>
      </c>
      <c r="Z21">
        <f t="shared" si="12"/>
        <v>20</v>
      </c>
      <c r="AA21">
        <f t="shared" si="13"/>
        <v>30.6</v>
      </c>
    </row>
    <row r="22" spans="1:28" x14ac:dyDescent="0.2">
      <c r="A22" t="s">
        <v>39</v>
      </c>
      <c r="B22" t="s">
        <v>40</v>
      </c>
      <c r="C22" s="3">
        <v>19.7</v>
      </c>
      <c r="D22" s="15">
        <v>26</v>
      </c>
      <c r="E22" s="15">
        <v>35</v>
      </c>
      <c r="F22" s="15">
        <v>35</v>
      </c>
      <c r="G22" s="15">
        <v>37</v>
      </c>
      <c r="H22" s="15">
        <v>24</v>
      </c>
      <c r="I22" s="4">
        <f t="shared" si="3"/>
        <v>0</v>
      </c>
      <c r="J22" s="4">
        <f t="shared" si="3"/>
        <v>0</v>
      </c>
      <c r="K22" s="4">
        <f t="shared" si="3"/>
        <v>0</v>
      </c>
      <c r="L22" s="4">
        <f t="shared" si="3"/>
        <v>0</v>
      </c>
      <c r="M22" s="4">
        <f t="shared" si="3"/>
        <v>0</v>
      </c>
      <c r="N22" s="8">
        <f t="shared" si="4"/>
        <v>512.19999999999993</v>
      </c>
      <c r="O22" s="8">
        <f t="shared" si="4"/>
        <v>689.5</v>
      </c>
      <c r="P22" s="8">
        <f t="shared" si="4"/>
        <v>689.5</v>
      </c>
      <c r="Q22" s="8">
        <f t="shared" si="4"/>
        <v>728.9</v>
      </c>
      <c r="R22" s="8">
        <f t="shared" si="4"/>
        <v>472.79999999999995</v>
      </c>
      <c r="S22" s="11">
        <f t="shared" si="5"/>
        <v>0</v>
      </c>
      <c r="T22" s="11">
        <f t="shared" si="6"/>
        <v>0</v>
      </c>
      <c r="U22" s="11">
        <f t="shared" si="7"/>
        <v>0</v>
      </c>
      <c r="V22" s="11">
        <f t="shared" si="8"/>
        <v>0</v>
      </c>
      <c r="W22" s="11">
        <f t="shared" si="9"/>
        <v>0</v>
      </c>
      <c r="X22" s="14">
        <f t="shared" si="10"/>
        <v>3092.8999999999996</v>
      </c>
      <c r="Y22" s="19">
        <f t="shared" si="11"/>
        <v>37</v>
      </c>
      <c r="Z22">
        <f t="shared" si="12"/>
        <v>24</v>
      </c>
      <c r="AA22">
        <f t="shared" si="13"/>
        <v>31.4</v>
      </c>
    </row>
    <row r="23" spans="1:28" x14ac:dyDescent="0.2">
      <c r="A23" t="s">
        <v>41</v>
      </c>
      <c r="B23" t="s">
        <v>42</v>
      </c>
      <c r="C23" s="3">
        <v>24.5</v>
      </c>
      <c r="D23" s="15">
        <v>38</v>
      </c>
      <c r="E23" s="15">
        <v>30</v>
      </c>
      <c r="F23" s="15">
        <v>30</v>
      </c>
      <c r="G23" s="15">
        <v>39</v>
      </c>
      <c r="H23" s="15">
        <v>24</v>
      </c>
      <c r="I23" s="4">
        <f t="shared" si="3"/>
        <v>0</v>
      </c>
      <c r="J23" s="4">
        <f t="shared" si="3"/>
        <v>0</v>
      </c>
      <c r="K23" s="4">
        <f t="shared" si="3"/>
        <v>0</v>
      </c>
      <c r="L23" s="4">
        <f t="shared" si="3"/>
        <v>0</v>
      </c>
      <c r="M23" s="4">
        <f t="shared" si="3"/>
        <v>0</v>
      </c>
      <c r="N23" s="8">
        <f t="shared" si="4"/>
        <v>931</v>
      </c>
      <c r="O23" s="8">
        <f t="shared" si="4"/>
        <v>735</v>
      </c>
      <c r="P23" s="8">
        <f t="shared" si="4"/>
        <v>735</v>
      </c>
      <c r="Q23" s="8">
        <f t="shared" si="4"/>
        <v>955.5</v>
      </c>
      <c r="R23" s="8">
        <f t="shared" si="4"/>
        <v>588</v>
      </c>
      <c r="S23" s="11">
        <f t="shared" si="5"/>
        <v>0</v>
      </c>
      <c r="T23" s="11">
        <f t="shared" si="6"/>
        <v>0</v>
      </c>
      <c r="U23" s="11">
        <f t="shared" si="7"/>
        <v>0</v>
      </c>
      <c r="V23" s="11">
        <f t="shared" si="8"/>
        <v>0</v>
      </c>
      <c r="W23" s="11">
        <f t="shared" si="9"/>
        <v>0</v>
      </c>
      <c r="X23" s="14">
        <f t="shared" si="10"/>
        <v>3944.5</v>
      </c>
      <c r="Y23" s="19">
        <f t="shared" si="11"/>
        <v>39</v>
      </c>
      <c r="Z23">
        <f t="shared" si="12"/>
        <v>24</v>
      </c>
      <c r="AA23">
        <f t="shared" si="13"/>
        <v>32.200000000000003</v>
      </c>
    </row>
    <row r="24" spans="1:28" x14ac:dyDescent="0.2">
      <c r="A24" t="s">
        <v>43</v>
      </c>
      <c r="B24" t="s">
        <v>44</v>
      </c>
      <c r="C24" s="3">
        <v>26</v>
      </c>
      <c r="D24" s="15">
        <v>22</v>
      </c>
      <c r="E24" s="15">
        <v>32</v>
      </c>
      <c r="F24" s="15">
        <v>24</v>
      </c>
      <c r="G24" s="15">
        <v>43</v>
      </c>
      <c r="H24" s="15">
        <v>39</v>
      </c>
      <c r="I24" s="4">
        <f t="shared" si="3"/>
        <v>0</v>
      </c>
      <c r="J24" s="4">
        <f t="shared" si="3"/>
        <v>0</v>
      </c>
      <c r="K24" s="4">
        <f t="shared" si="3"/>
        <v>0</v>
      </c>
      <c r="L24" s="4">
        <f t="shared" si="3"/>
        <v>3</v>
      </c>
      <c r="M24" s="4">
        <f t="shared" si="3"/>
        <v>0</v>
      </c>
      <c r="N24" s="8">
        <f t="shared" si="4"/>
        <v>572</v>
      </c>
      <c r="O24" s="8">
        <f t="shared" si="4"/>
        <v>832</v>
      </c>
      <c r="P24" s="8">
        <f t="shared" si="4"/>
        <v>624</v>
      </c>
      <c r="Q24" s="8">
        <f t="shared" si="4"/>
        <v>1040</v>
      </c>
      <c r="R24" s="8">
        <f t="shared" si="4"/>
        <v>1014</v>
      </c>
      <c r="S24" s="11">
        <f t="shared" si="5"/>
        <v>0</v>
      </c>
      <c r="T24" s="11">
        <f t="shared" si="6"/>
        <v>0</v>
      </c>
      <c r="U24" s="11">
        <f t="shared" si="7"/>
        <v>0</v>
      </c>
      <c r="V24" s="11">
        <f t="shared" si="8"/>
        <v>117</v>
      </c>
      <c r="W24" s="11">
        <f t="shared" si="9"/>
        <v>0</v>
      </c>
      <c r="X24" s="14">
        <f t="shared" si="10"/>
        <v>4199</v>
      </c>
      <c r="Y24" s="19">
        <f t="shared" si="11"/>
        <v>43</v>
      </c>
      <c r="Z24">
        <f t="shared" si="12"/>
        <v>22</v>
      </c>
      <c r="AA24">
        <f t="shared" si="13"/>
        <v>32</v>
      </c>
    </row>
    <row r="26" spans="1:28" x14ac:dyDescent="0.2">
      <c r="A26" t="s">
        <v>53</v>
      </c>
      <c r="C26" s="3">
        <f>MAX(C4:C24)</f>
        <v>45</v>
      </c>
      <c r="D26" s="17">
        <f t="shared" ref="D26:X26" si="14">MAX(D4:D24)</f>
        <v>45</v>
      </c>
      <c r="E26" s="17">
        <f t="shared" si="14"/>
        <v>45</v>
      </c>
      <c r="F26" s="17">
        <f t="shared" si="14"/>
        <v>45</v>
      </c>
      <c r="G26" s="17">
        <f t="shared" si="14"/>
        <v>43</v>
      </c>
      <c r="H26" s="17">
        <f t="shared" si="14"/>
        <v>45</v>
      </c>
      <c r="I26" s="3">
        <f t="shared" si="14"/>
        <v>5</v>
      </c>
      <c r="J26" s="3">
        <f t="shared" si="14"/>
        <v>5</v>
      </c>
      <c r="K26" s="3">
        <f t="shared" si="14"/>
        <v>5</v>
      </c>
      <c r="L26" s="3">
        <f t="shared" si="14"/>
        <v>3</v>
      </c>
      <c r="M26" s="3">
        <f t="shared" si="14"/>
        <v>5</v>
      </c>
      <c r="N26" s="3">
        <f t="shared" si="14"/>
        <v>1800</v>
      </c>
      <c r="O26" s="3">
        <f t="shared" si="14"/>
        <v>1170</v>
      </c>
      <c r="P26" s="3">
        <f t="shared" si="14"/>
        <v>1170</v>
      </c>
      <c r="Q26" s="3">
        <f t="shared" si="14"/>
        <v>1710</v>
      </c>
      <c r="R26" s="3">
        <f t="shared" si="14"/>
        <v>1200</v>
      </c>
      <c r="S26" s="3">
        <f t="shared" si="14"/>
        <v>105</v>
      </c>
      <c r="T26" s="3">
        <f t="shared" si="14"/>
        <v>98.999999999999986</v>
      </c>
      <c r="U26" s="3">
        <f t="shared" si="14"/>
        <v>99.450000000000017</v>
      </c>
      <c r="V26" s="3">
        <f t="shared" si="14"/>
        <v>117</v>
      </c>
      <c r="W26" s="3">
        <f t="shared" si="14"/>
        <v>180</v>
      </c>
      <c r="X26" s="3">
        <f t="shared" si="14"/>
        <v>6795</v>
      </c>
    </row>
    <row r="27" spans="1:28" x14ac:dyDescent="0.2">
      <c r="A27" t="s">
        <v>54</v>
      </c>
      <c r="C27" s="3">
        <f>MIN(C4:C24)</f>
        <v>8.44</v>
      </c>
      <c r="D27" s="17">
        <f t="shared" ref="D27:X27" si="15">MIN(D4:D24)</f>
        <v>20</v>
      </c>
      <c r="E27" s="17">
        <f t="shared" si="15"/>
        <v>20</v>
      </c>
      <c r="F27" s="17">
        <f t="shared" si="15"/>
        <v>20</v>
      </c>
      <c r="G27" s="17">
        <f t="shared" si="15"/>
        <v>20</v>
      </c>
      <c r="H27" s="17">
        <f t="shared" si="15"/>
        <v>20</v>
      </c>
      <c r="I27" s="3">
        <f t="shared" si="15"/>
        <v>0</v>
      </c>
      <c r="J27" s="3">
        <f t="shared" si="15"/>
        <v>0</v>
      </c>
      <c r="K27" s="3">
        <f t="shared" si="15"/>
        <v>0</v>
      </c>
      <c r="L27" s="3">
        <f t="shared" si="15"/>
        <v>0</v>
      </c>
      <c r="M27" s="3">
        <f t="shared" si="15"/>
        <v>0</v>
      </c>
      <c r="N27" s="3">
        <f t="shared" si="15"/>
        <v>230</v>
      </c>
      <c r="O27" s="3">
        <f t="shared" si="15"/>
        <v>282.8</v>
      </c>
      <c r="P27" s="3">
        <f t="shared" si="15"/>
        <v>216</v>
      </c>
      <c r="Q27" s="3">
        <f t="shared" si="15"/>
        <v>198</v>
      </c>
      <c r="R27" s="3">
        <f t="shared" si="15"/>
        <v>232.29999999999998</v>
      </c>
      <c r="S27" s="3">
        <f t="shared" si="15"/>
        <v>0</v>
      </c>
      <c r="T27" s="3">
        <f t="shared" si="15"/>
        <v>0</v>
      </c>
      <c r="U27" s="3">
        <f t="shared" si="15"/>
        <v>0</v>
      </c>
      <c r="V27" s="3">
        <f t="shared" si="15"/>
        <v>0</v>
      </c>
      <c r="W27" s="3">
        <f t="shared" si="15"/>
        <v>0</v>
      </c>
      <c r="X27" s="3">
        <f t="shared" si="15"/>
        <v>1395</v>
      </c>
    </row>
    <row r="28" spans="1:28" x14ac:dyDescent="0.2">
      <c r="A28" t="s">
        <v>55</v>
      </c>
      <c r="C28" s="3">
        <f>AVERAGE(C4:C24)</f>
        <v>18.625714285714285</v>
      </c>
      <c r="D28" s="18">
        <f t="shared" ref="D28:X28" si="16">AVERAGE(D4:D24)</f>
        <v>32.571428571428569</v>
      </c>
      <c r="E28" s="18">
        <f t="shared" si="16"/>
        <v>31.952380952380953</v>
      </c>
      <c r="F28" s="18">
        <f t="shared" si="16"/>
        <v>31.952380952380953</v>
      </c>
      <c r="G28" s="18">
        <f t="shared" si="16"/>
        <v>31.19047619047619</v>
      </c>
      <c r="H28" s="18">
        <f t="shared" si="16"/>
        <v>32.61904761904762</v>
      </c>
      <c r="I28" s="3">
        <f t="shared" si="16"/>
        <v>0.66666666666666663</v>
      </c>
      <c r="J28" s="3">
        <f t="shared" si="16"/>
        <v>0.66666666666666663</v>
      </c>
      <c r="K28" s="3">
        <f t="shared" si="16"/>
        <v>0.7142857142857143</v>
      </c>
      <c r="L28" s="3">
        <f t="shared" si="16"/>
        <v>0.42857142857142855</v>
      </c>
      <c r="M28" s="3">
        <f t="shared" si="16"/>
        <v>1.1428571428571428</v>
      </c>
      <c r="N28" s="3">
        <f t="shared" si="16"/>
        <v>594.75714285714298</v>
      </c>
      <c r="O28" s="3">
        <f t="shared" si="16"/>
        <v>555.08571428571429</v>
      </c>
      <c r="P28" s="3">
        <f t="shared" si="16"/>
        <v>568.47142857142853</v>
      </c>
      <c r="Q28" s="3">
        <f t="shared" si="16"/>
        <v>592.34857142857129</v>
      </c>
      <c r="R28" s="3">
        <f t="shared" si="16"/>
        <v>572.28476190476192</v>
      </c>
      <c r="S28" s="3">
        <f t="shared" si="16"/>
        <v>13.928571428571429</v>
      </c>
      <c r="T28" s="3">
        <f t="shared" si="16"/>
        <v>11.121428571428572</v>
      </c>
      <c r="U28" s="3">
        <f t="shared" si="16"/>
        <v>13.76857142857143</v>
      </c>
      <c r="V28" s="3">
        <f t="shared" si="16"/>
        <v>14.164285714285716</v>
      </c>
      <c r="W28" s="3">
        <f t="shared" si="16"/>
        <v>27.764285714285712</v>
      </c>
      <c r="X28" s="3">
        <f t="shared" si="16"/>
        <v>2963.6947619047619</v>
      </c>
    </row>
    <row r="29" spans="1:28" x14ac:dyDescent="0.2">
      <c r="A29" t="s">
        <v>56</v>
      </c>
      <c r="C29" s="3">
        <f>SUM(C4:C24)</f>
        <v>391.14</v>
      </c>
      <c r="D29" s="17">
        <f t="shared" ref="D29:X29" si="17">SUM(D4:D24)</f>
        <v>684</v>
      </c>
      <c r="E29" s="17">
        <f t="shared" si="17"/>
        <v>671</v>
      </c>
      <c r="F29" s="17">
        <f t="shared" si="17"/>
        <v>671</v>
      </c>
      <c r="G29" s="17">
        <f t="shared" si="17"/>
        <v>655</v>
      </c>
      <c r="H29" s="17">
        <f t="shared" si="17"/>
        <v>685</v>
      </c>
      <c r="I29" s="3">
        <f t="shared" si="17"/>
        <v>14</v>
      </c>
      <c r="J29" s="3">
        <f t="shared" si="17"/>
        <v>14</v>
      </c>
      <c r="K29" s="3">
        <f t="shared" si="17"/>
        <v>15</v>
      </c>
      <c r="L29" s="3">
        <f t="shared" si="17"/>
        <v>9</v>
      </c>
      <c r="M29" s="3">
        <f t="shared" si="17"/>
        <v>24</v>
      </c>
      <c r="N29" s="3">
        <f t="shared" si="17"/>
        <v>12489.900000000001</v>
      </c>
      <c r="O29" s="3">
        <f t="shared" si="17"/>
        <v>11656.800000000001</v>
      </c>
      <c r="P29" s="3">
        <f t="shared" si="17"/>
        <v>11937.9</v>
      </c>
      <c r="Q29" s="3">
        <f t="shared" si="17"/>
        <v>12439.319999999998</v>
      </c>
      <c r="R29" s="3">
        <f t="shared" si="17"/>
        <v>12017.98</v>
      </c>
      <c r="S29" s="3">
        <f t="shared" si="17"/>
        <v>292.5</v>
      </c>
      <c r="T29" s="3">
        <f t="shared" si="17"/>
        <v>233.55</v>
      </c>
      <c r="U29" s="3">
        <f t="shared" si="17"/>
        <v>289.14000000000004</v>
      </c>
      <c r="V29" s="3">
        <f t="shared" si="17"/>
        <v>297.45000000000005</v>
      </c>
      <c r="W29" s="3">
        <f t="shared" si="17"/>
        <v>583.04999999999995</v>
      </c>
      <c r="X29" s="3">
        <f t="shared" si="17"/>
        <v>62237.59</v>
      </c>
      <c r="AB29">
        <v>10</v>
      </c>
    </row>
    <row r="32" spans="1:28" x14ac:dyDescent="0.2">
      <c r="A32" t="s">
        <v>57</v>
      </c>
      <c r="N32" s="3">
        <f>N29/D29</f>
        <v>18.260087719298248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Lucchesi</dc:creator>
  <cp:lastModifiedBy>Microsoft Office User</cp:lastModifiedBy>
  <dcterms:created xsi:type="dcterms:W3CDTF">2023-07-10T17:04:28Z</dcterms:created>
  <dcterms:modified xsi:type="dcterms:W3CDTF">2023-09-11T18:58:12Z</dcterms:modified>
</cp:coreProperties>
</file>