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风机网侧电缆选型计算书" sheetId="1" r:id="rId1"/>
  </sheets>
  <calcPr calcId="162913"/>
</workbook>
</file>

<file path=xl/calcChain.xml><?xml version="1.0" encoding="utf-8"?>
<calcChain xmlns="http://schemas.openxmlformats.org/spreadsheetml/2006/main">
  <c r="F5" i="1" l="1"/>
  <c r="I7" i="1"/>
  <c r="I8" i="1" l="1"/>
  <c r="J8" i="1" l="1"/>
  <c r="E19" i="1" l="1"/>
</calcChain>
</file>

<file path=xl/sharedStrings.xml><?xml version="1.0" encoding="utf-8"?>
<sst xmlns="http://schemas.openxmlformats.org/spreadsheetml/2006/main" count="54" uniqueCount="54">
  <si>
    <t>敷设方式</t>
    <phoneticPr fontId="1" type="noConversion"/>
  </si>
  <si>
    <t>多芯电缆穿管埋地</t>
    <phoneticPr fontId="1" type="noConversion"/>
  </si>
  <si>
    <t>载流量参考</t>
    <phoneticPr fontId="1" type="noConversion"/>
  </si>
  <si>
    <t>D1</t>
    <phoneticPr fontId="1" type="noConversion"/>
  </si>
  <si>
    <t>单芯电缆穿管埋地</t>
    <phoneticPr fontId="1" type="noConversion"/>
  </si>
  <si>
    <t>单芯或多芯直接埋地</t>
    <phoneticPr fontId="1" type="noConversion"/>
  </si>
  <si>
    <t>D1</t>
    <phoneticPr fontId="1" type="noConversion"/>
  </si>
  <si>
    <t>D2</t>
    <phoneticPr fontId="1" type="noConversion"/>
  </si>
  <si>
    <t>参考标准</t>
    <phoneticPr fontId="1" type="noConversion"/>
  </si>
  <si>
    <t>GBT16895
表A52.3
P24页</t>
    <phoneticPr fontId="1" type="noConversion"/>
  </si>
  <si>
    <t>埋地温度校正系数 20℃</t>
    <phoneticPr fontId="1" type="noConversion"/>
  </si>
  <si>
    <t>地下温度</t>
    <phoneticPr fontId="1" type="noConversion"/>
  </si>
  <si>
    <t>PVC</t>
    <phoneticPr fontId="1" type="noConversion"/>
  </si>
  <si>
    <t>XPLE或EPR</t>
    <phoneticPr fontId="1" type="noConversion"/>
  </si>
  <si>
    <t>热阻系数</t>
    <phoneticPr fontId="1" type="noConversion"/>
  </si>
  <si>
    <t>校正系数</t>
    <phoneticPr fontId="1" type="noConversion"/>
  </si>
  <si>
    <t>埋地穿管</t>
    <phoneticPr fontId="1" type="noConversion"/>
  </si>
  <si>
    <t>直埋</t>
    <phoneticPr fontId="1" type="noConversion"/>
  </si>
  <si>
    <t>土壤热阻系数 2.5</t>
    <phoneticPr fontId="1" type="noConversion"/>
  </si>
  <si>
    <t>导体截面 mm2</t>
    <phoneticPr fontId="1" type="noConversion"/>
  </si>
  <si>
    <t>载流量计算</t>
    <phoneticPr fontId="1" type="noConversion"/>
  </si>
  <si>
    <t>埋地穿管 A</t>
    <phoneticPr fontId="1" type="noConversion"/>
  </si>
  <si>
    <t>直埋电缆   A</t>
    <phoneticPr fontId="1" type="noConversion"/>
  </si>
  <si>
    <t>3芯电缆埋地(20°C)</t>
    <phoneticPr fontId="1" type="noConversion"/>
  </si>
  <si>
    <t>温度校正系数 K</t>
    <phoneticPr fontId="1" type="noConversion"/>
  </si>
  <si>
    <t>导体最高工作温度</t>
    <phoneticPr fontId="1" type="noConversion"/>
  </si>
  <si>
    <t>基准环境温度</t>
    <phoneticPr fontId="1" type="noConversion"/>
  </si>
  <si>
    <t>实际环境温度</t>
    <phoneticPr fontId="1" type="noConversion"/>
  </si>
  <si>
    <t>其他温度校正</t>
    <phoneticPr fontId="1" type="noConversion"/>
  </si>
  <si>
    <t>此公式引用于国标GB50217-2007。</t>
    <phoneticPr fontId="1" type="noConversion"/>
  </si>
  <si>
    <t>埋地穿管电缆多回路降低系数</t>
    <phoneticPr fontId="1" type="noConversion"/>
  </si>
  <si>
    <t>电缆根数</t>
    <phoneticPr fontId="1" type="noConversion"/>
  </si>
  <si>
    <t>管槽距离 m</t>
    <phoneticPr fontId="1" type="noConversion"/>
  </si>
  <si>
    <t>0.25m</t>
    <phoneticPr fontId="1" type="noConversion"/>
  </si>
  <si>
    <t>0.5m</t>
    <phoneticPr fontId="1" type="noConversion"/>
  </si>
  <si>
    <t>1m</t>
    <phoneticPr fontId="1" type="noConversion"/>
  </si>
  <si>
    <t>风机额定功率（kW）</t>
    <phoneticPr fontId="1" type="noConversion"/>
  </si>
  <si>
    <t>功率因数</t>
    <phoneticPr fontId="1" type="noConversion"/>
  </si>
  <si>
    <t>正常运行电压最低值</t>
    <phoneticPr fontId="1" type="noConversion"/>
  </si>
  <si>
    <t>电流值    (A)</t>
    <phoneticPr fontId="1" type="noConversion"/>
  </si>
  <si>
    <t>电流值计算</t>
    <phoneticPr fontId="1" type="noConversion"/>
  </si>
  <si>
    <t>埋地电缆载流量计算</t>
    <phoneticPr fontId="1" type="noConversion"/>
  </si>
  <si>
    <t>电缆类型</t>
    <phoneticPr fontId="1" type="noConversion"/>
  </si>
  <si>
    <t>标准载流量</t>
    <phoneticPr fontId="1" type="noConversion"/>
  </si>
  <si>
    <t>温度校正系数</t>
    <phoneticPr fontId="1" type="noConversion"/>
  </si>
  <si>
    <t>土壤热阻系数</t>
    <phoneticPr fontId="1" type="noConversion"/>
  </si>
  <si>
    <t>多回路降低系数</t>
    <phoneticPr fontId="1" type="noConversion"/>
  </si>
  <si>
    <t>电缆载流量</t>
    <phoneticPr fontId="1" type="noConversion"/>
  </si>
  <si>
    <t>电缆根数</t>
    <phoneticPr fontId="1" type="noConversion"/>
  </si>
  <si>
    <t>注：采用买地处的最热月平均低温  参考 GB16859-2007 45页</t>
    <phoneticPr fontId="1" type="noConversion"/>
  </si>
  <si>
    <t xml:space="preserve"> GB16895.6  p46</t>
    <phoneticPr fontId="1" type="noConversion"/>
  </si>
  <si>
    <t xml:space="preserve"> GB16895.6  p50</t>
    <phoneticPr fontId="1" type="noConversion"/>
  </si>
  <si>
    <t>3*300</t>
    <phoneticPr fontId="1" type="noConversion"/>
  </si>
  <si>
    <t>计算书使用说明：
1、此表格适用于电气系统内部设计提资使用（给变流器和基础埋管提资等）。
2、此表格数据仅作为设计院参考使用，如遇到具体项目，需设计院等提供项目机位实际环境参数，按照实际环境参数重新计算。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</si>
</sst>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0" xfId="0" applyBorder="1"/>
    <xf numFmtId="0" fontId="0" fillId="0" borderId="32" xfId="0" applyBorder="1"/>
    <xf numFmtId="176" fontId="0" fillId="0" borderId="30" xfId="0" applyNumberFormat="1" applyBorder="1"/>
    <xf numFmtId="0" fontId="4" fillId="0" borderId="1" xfId="0" applyFont="1" applyBorder="1"/>
    <xf numFmtId="0" fontId="4" fillId="0" borderId="33" xfId="0" applyFont="1" applyFill="1" applyBorder="1"/>
    <xf numFmtId="0" fontId="4" fillId="0" borderId="0" xfId="0" applyFont="1"/>
    <xf numFmtId="0" fontId="0" fillId="0" borderId="0" xfId="0" applyAlignment="1"/>
    <xf numFmtId="0" fontId="0" fillId="0" borderId="6" xfId="0" applyFont="1" applyBorder="1"/>
    <xf numFmtId="0" fontId="4" fillId="2" borderId="8" xfId="0" applyFont="1" applyFill="1" applyBorder="1"/>
    <xf numFmtId="0" fontId="5" fillId="2" borderId="9" xfId="0" applyFont="1" applyFill="1" applyBorder="1"/>
    <xf numFmtId="0" fontId="4" fillId="0" borderId="6" xfId="0" applyFont="1" applyBorder="1"/>
    <xf numFmtId="0" fontId="6" fillId="0" borderId="1" xfId="0" applyFont="1" applyBorder="1"/>
    <xf numFmtId="0" fontId="0" fillId="3" borderId="6" xfId="0" applyFill="1" applyBorder="1"/>
    <xf numFmtId="0" fontId="4" fillId="0" borderId="6" xfId="0" applyFont="1" applyBorder="1" applyAlignment="1">
      <alignment horizontal="center"/>
    </xf>
    <xf numFmtId="0" fontId="6" fillId="0" borderId="6" xfId="0" applyFont="1" applyBorder="1"/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17</xdr:row>
      <xdr:rowOff>38100</xdr:rowOff>
    </xdr:from>
    <xdr:to>
      <xdr:col>12</xdr:col>
      <xdr:colOff>228600</xdr:colOff>
      <xdr:row>26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6" y="3000375"/>
          <a:ext cx="5429249" cy="167640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</xdr:colOff>
      <xdr:row>29</xdr:row>
      <xdr:rowOff>19051</xdr:rowOff>
    </xdr:from>
    <xdr:to>
      <xdr:col>12</xdr:col>
      <xdr:colOff>228599</xdr:colOff>
      <xdr:row>38</xdr:row>
      <xdr:rowOff>171451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49" y="5076826"/>
          <a:ext cx="543877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20707</xdr:colOff>
      <xdr:row>56</xdr:row>
      <xdr:rowOff>24848</xdr:rowOff>
    </xdr:from>
    <xdr:to>
      <xdr:col>4</xdr:col>
      <xdr:colOff>1350065</xdr:colOff>
      <xdr:row>59</xdr:row>
      <xdr:rowOff>157370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8946" y="9864587"/>
          <a:ext cx="1329358" cy="654326"/>
        </a:xfrm>
        <a:prstGeom prst="rect">
          <a:avLst/>
        </a:prstGeom>
      </xdr:spPr>
    </xdr:pic>
    <xdr:clientData/>
  </xdr:twoCellAnchor>
  <xdr:twoCellAnchor editAs="oneCell">
    <xdr:from>
      <xdr:col>4</xdr:col>
      <xdr:colOff>556177</xdr:colOff>
      <xdr:row>42</xdr:row>
      <xdr:rowOff>19465</xdr:rowOff>
    </xdr:from>
    <xdr:to>
      <xdr:col>11</xdr:col>
      <xdr:colOff>612498</xdr:colOff>
      <xdr:row>48</xdr:row>
      <xdr:rowOff>71934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4002" y="7334665"/>
          <a:ext cx="6009446" cy="1081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Normal="100" workbookViewId="0">
      <selection activeCell="G7" sqref="G7"/>
    </sheetView>
  </sheetViews>
  <sheetFormatPr defaultRowHeight="13.5" x14ac:dyDescent="0.15"/>
  <cols>
    <col min="1" max="1" width="18.5" customWidth="1"/>
    <col min="2" max="2" width="15.125" customWidth="1"/>
    <col min="3" max="3" width="22.5" customWidth="1"/>
    <col min="4" max="4" width="15.5" customWidth="1"/>
    <col min="5" max="5" width="18.375" customWidth="1"/>
    <col min="8" max="8" width="14.75" customWidth="1"/>
  </cols>
  <sheetData>
    <row r="1" spans="1:10" ht="14.25" thickBot="1" x14ac:dyDescent="0.2">
      <c r="A1" s="7" t="s">
        <v>0</v>
      </c>
      <c r="B1" s="8" t="s">
        <v>2</v>
      </c>
      <c r="C1" s="9" t="s">
        <v>8</v>
      </c>
      <c r="E1" s="43" t="s">
        <v>40</v>
      </c>
      <c r="F1" s="44"/>
      <c r="G1" s="25"/>
      <c r="H1" s="44" t="s">
        <v>41</v>
      </c>
      <c r="I1" s="45"/>
      <c r="J1" s="33"/>
    </row>
    <row r="2" spans="1:10" x14ac:dyDescent="0.15">
      <c r="A2" s="5" t="s">
        <v>1</v>
      </c>
      <c r="B2" s="6" t="s">
        <v>3</v>
      </c>
      <c r="C2" s="52" t="s">
        <v>9</v>
      </c>
      <c r="E2" s="2" t="s">
        <v>36</v>
      </c>
      <c r="F2" s="30">
        <v>5600</v>
      </c>
      <c r="G2" s="27"/>
      <c r="H2" s="1" t="s">
        <v>42</v>
      </c>
      <c r="I2" s="37" t="s">
        <v>52</v>
      </c>
    </row>
    <row r="3" spans="1:10" x14ac:dyDescent="0.15">
      <c r="A3" s="2" t="s">
        <v>4</v>
      </c>
      <c r="B3" s="1" t="s">
        <v>6</v>
      </c>
      <c r="C3" s="53"/>
      <c r="E3" s="2" t="s">
        <v>37</v>
      </c>
      <c r="F3" s="1">
        <v>0.95</v>
      </c>
      <c r="G3" s="27"/>
      <c r="H3" s="1" t="s">
        <v>43</v>
      </c>
      <c r="I3" s="37">
        <v>365</v>
      </c>
    </row>
    <row r="4" spans="1:10" ht="14.25" thickBot="1" x14ac:dyDescent="0.2">
      <c r="A4" s="3" t="s">
        <v>5</v>
      </c>
      <c r="B4" s="4" t="s">
        <v>7</v>
      </c>
      <c r="C4" s="54"/>
      <c r="E4" s="2" t="s">
        <v>38</v>
      </c>
      <c r="F4" s="1">
        <v>0.9</v>
      </c>
      <c r="G4" s="27"/>
      <c r="H4" s="1" t="s">
        <v>44</v>
      </c>
      <c r="I4" s="41">
        <v>0.96</v>
      </c>
    </row>
    <row r="5" spans="1:10" ht="14.25" thickBot="1" x14ac:dyDescent="0.2">
      <c r="E5" s="2" t="s">
        <v>39</v>
      </c>
      <c r="F5" s="30">
        <f>F2/F3/F4/(1.732*1.14)</f>
        <v>3317.1810311267686</v>
      </c>
      <c r="G5" s="27"/>
      <c r="H5" s="1" t="s">
        <v>45</v>
      </c>
      <c r="I5" s="41">
        <v>1.05</v>
      </c>
    </row>
    <row r="6" spans="1:10" x14ac:dyDescent="0.15">
      <c r="A6" s="43" t="s">
        <v>23</v>
      </c>
      <c r="B6" s="44"/>
      <c r="C6" s="45"/>
      <c r="E6" s="18"/>
      <c r="F6" s="27"/>
      <c r="G6" s="27"/>
      <c r="H6" s="1" t="s">
        <v>46</v>
      </c>
      <c r="I6" s="37">
        <v>0.68</v>
      </c>
    </row>
    <row r="7" spans="1:10" x14ac:dyDescent="0.15">
      <c r="A7" s="62" t="s">
        <v>19</v>
      </c>
      <c r="B7" s="50" t="s">
        <v>20</v>
      </c>
      <c r="C7" s="51"/>
      <c r="E7" s="18"/>
      <c r="F7" s="27"/>
      <c r="G7" s="27"/>
      <c r="H7" s="1" t="s">
        <v>47</v>
      </c>
      <c r="I7" s="39">
        <f>I3*I4*I5*I6</f>
        <v>250.18560000000002</v>
      </c>
    </row>
    <row r="8" spans="1:10" ht="14.25" thickBot="1" x14ac:dyDescent="0.2">
      <c r="A8" s="62"/>
      <c r="B8" s="10" t="s">
        <v>21</v>
      </c>
      <c r="C8" s="15" t="s">
        <v>22</v>
      </c>
      <c r="E8" s="20"/>
      <c r="F8" s="28"/>
      <c r="G8" s="28"/>
      <c r="H8" s="35" t="s">
        <v>48</v>
      </c>
      <c r="I8" s="36">
        <f>ROUNDUP(F5/I7,0)</f>
        <v>14</v>
      </c>
      <c r="J8">
        <f>F5/I7</f>
        <v>13.258880731452043</v>
      </c>
    </row>
    <row r="9" spans="1:10" x14ac:dyDescent="0.15">
      <c r="A9" s="11">
        <v>120</v>
      </c>
      <c r="B9" s="10">
        <v>223</v>
      </c>
      <c r="C9" s="12">
        <v>257</v>
      </c>
    </row>
    <row r="10" spans="1:10" x14ac:dyDescent="0.15">
      <c r="A10" s="11">
        <v>150</v>
      </c>
      <c r="B10" s="10">
        <v>251</v>
      </c>
      <c r="C10" s="12">
        <v>287</v>
      </c>
      <c r="E10" s="63" t="s">
        <v>53</v>
      </c>
      <c r="F10" s="63"/>
      <c r="G10" s="63"/>
      <c r="H10" s="63"/>
      <c r="I10" s="63"/>
    </row>
    <row r="11" spans="1:10" x14ac:dyDescent="0.15">
      <c r="A11" s="11">
        <v>185</v>
      </c>
      <c r="B11" s="10">
        <v>281</v>
      </c>
      <c r="C11" s="12">
        <v>324</v>
      </c>
      <c r="E11" s="63"/>
      <c r="F11" s="63"/>
      <c r="G11" s="63"/>
      <c r="H11" s="63"/>
      <c r="I11" s="63"/>
    </row>
    <row r="12" spans="1:10" x14ac:dyDescent="0.15">
      <c r="A12" s="11">
        <v>240</v>
      </c>
      <c r="B12" s="10">
        <v>324</v>
      </c>
      <c r="C12" s="12">
        <v>375</v>
      </c>
      <c r="E12" s="63"/>
      <c r="F12" s="63"/>
      <c r="G12" s="63"/>
      <c r="H12" s="63"/>
      <c r="I12" s="63"/>
    </row>
    <row r="13" spans="1:10" ht="14.25" thickBot="1" x14ac:dyDescent="0.2">
      <c r="A13" s="13">
        <v>300</v>
      </c>
      <c r="B13" s="42">
        <v>365</v>
      </c>
      <c r="C13" s="14">
        <v>419</v>
      </c>
      <c r="E13" s="63"/>
      <c r="F13" s="63"/>
      <c r="G13" s="63"/>
      <c r="H13" s="63"/>
      <c r="I13" s="63"/>
    </row>
    <row r="14" spans="1:10" x14ac:dyDescent="0.15">
      <c r="E14" s="63"/>
      <c r="F14" s="63"/>
      <c r="G14" s="63"/>
      <c r="H14" s="63"/>
      <c r="I14" s="63"/>
    </row>
    <row r="17" spans="1:13" ht="14.25" thickBot="1" x14ac:dyDescent="0.2"/>
    <row r="18" spans="1:13" x14ac:dyDescent="0.15">
      <c r="A18" s="55" t="s">
        <v>10</v>
      </c>
      <c r="B18" s="56"/>
      <c r="C18" s="57"/>
      <c r="D18" s="43" t="s">
        <v>28</v>
      </c>
      <c r="E18" s="46"/>
      <c r="F18" s="24"/>
      <c r="G18" s="25"/>
      <c r="H18" s="25"/>
      <c r="I18" s="25"/>
      <c r="J18" s="25"/>
      <c r="K18" s="25"/>
      <c r="L18" s="25"/>
      <c r="M18" s="26"/>
    </row>
    <row r="19" spans="1:13" x14ac:dyDescent="0.15">
      <c r="A19" s="11" t="s">
        <v>11</v>
      </c>
      <c r="B19" s="10" t="s">
        <v>12</v>
      </c>
      <c r="C19" s="12" t="s">
        <v>13</v>
      </c>
      <c r="D19" s="2" t="s">
        <v>24</v>
      </c>
      <c r="E19" s="29">
        <f>SQRT((E20-E22)/(E20-E21))</f>
        <v>0.84515425472851657</v>
      </c>
      <c r="F19" s="18"/>
      <c r="G19" s="27"/>
      <c r="H19" s="27"/>
      <c r="I19" s="27"/>
      <c r="J19" s="27"/>
      <c r="K19" s="27"/>
      <c r="L19" s="27"/>
      <c r="M19" s="19"/>
    </row>
    <row r="20" spans="1:13" x14ac:dyDescent="0.15">
      <c r="A20" s="11">
        <v>10</v>
      </c>
      <c r="B20" s="10">
        <v>1.1000000000000001</v>
      </c>
      <c r="C20" s="12">
        <v>1.07</v>
      </c>
      <c r="D20" s="2" t="s">
        <v>25</v>
      </c>
      <c r="E20" s="22">
        <v>90</v>
      </c>
      <c r="F20" s="18"/>
      <c r="G20" s="27"/>
      <c r="H20" s="27"/>
      <c r="I20" s="27"/>
      <c r="J20" s="27"/>
      <c r="K20" s="27"/>
      <c r="L20" s="27"/>
      <c r="M20" s="19"/>
    </row>
    <row r="21" spans="1:13" x14ac:dyDescent="0.15">
      <c r="A21" s="11">
        <v>15</v>
      </c>
      <c r="B21" s="10">
        <v>1.05</v>
      </c>
      <c r="C21" s="12">
        <v>1.04</v>
      </c>
      <c r="D21" s="2" t="s">
        <v>26</v>
      </c>
      <c r="E21" s="22">
        <v>20</v>
      </c>
      <c r="F21" s="18"/>
      <c r="G21" s="27"/>
      <c r="H21" s="27"/>
      <c r="I21" s="27"/>
      <c r="J21" s="27"/>
      <c r="K21" s="27"/>
      <c r="L21" s="27"/>
      <c r="M21" s="19"/>
    </row>
    <row r="22" spans="1:13" ht="14.25" thickBot="1" x14ac:dyDescent="0.2">
      <c r="A22" s="11">
        <v>20</v>
      </c>
      <c r="B22" s="10">
        <v>1</v>
      </c>
      <c r="C22" s="12">
        <v>1</v>
      </c>
      <c r="D22" s="3" t="s">
        <v>27</v>
      </c>
      <c r="E22" s="23">
        <v>40</v>
      </c>
      <c r="F22" s="18"/>
      <c r="G22" s="27"/>
      <c r="H22" s="27"/>
      <c r="I22" s="27"/>
      <c r="J22" s="27"/>
      <c r="K22" s="27"/>
      <c r="L22" s="27"/>
      <c r="M22" s="19"/>
    </row>
    <row r="23" spans="1:13" x14ac:dyDescent="0.15">
      <c r="A23" s="11">
        <v>25</v>
      </c>
      <c r="B23" s="10">
        <v>0.95</v>
      </c>
      <c r="C23" s="40">
        <v>0.96</v>
      </c>
      <c r="D23" s="31"/>
      <c r="F23" s="18"/>
      <c r="G23" s="27"/>
      <c r="H23" s="27"/>
      <c r="I23" s="27"/>
      <c r="J23" s="27"/>
      <c r="K23" s="27"/>
      <c r="L23" s="27"/>
      <c r="M23" s="19"/>
    </row>
    <row r="24" spans="1:13" x14ac:dyDescent="0.15">
      <c r="A24" s="11">
        <v>30</v>
      </c>
      <c r="B24" s="10">
        <v>0.89</v>
      </c>
      <c r="C24" s="12">
        <v>0.93</v>
      </c>
      <c r="F24" s="18"/>
      <c r="G24" s="27"/>
      <c r="H24" s="27"/>
      <c r="I24" s="27"/>
      <c r="J24" s="27"/>
      <c r="K24" s="27"/>
      <c r="L24" s="27"/>
      <c r="M24" s="19"/>
    </row>
    <row r="25" spans="1:13" x14ac:dyDescent="0.15">
      <c r="A25" s="11">
        <v>35</v>
      </c>
      <c r="B25" s="10">
        <v>0.84</v>
      </c>
      <c r="C25" s="12">
        <v>0.89</v>
      </c>
      <c r="F25" s="18"/>
      <c r="G25" s="27"/>
      <c r="H25" s="27"/>
      <c r="I25" s="27"/>
      <c r="J25" s="27"/>
      <c r="K25" s="27"/>
      <c r="L25" s="27"/>
      <c r="M25" s="19"/>
    </row>
    <row r="26" spans="1:13" x14ac:dyDescent="0.15">
      <c r="A26" s="11">
        <v>40</v>
      </c>
      <c r="B26" s="10">
        <v>0.77</v>
      </c>
      <c r="C26" s="12">
        <v>0.85</v>
      </c>
      <c r="F26" s="18"/>
      <c r="G26" s="27"/>
      <c r="H26" s="27"/>
      <c r="I26" s="27"/>
      <c r="J26" s="27"/>
      <c r="K26" s="27"/>
      <c r="L26" s="27"/>
      <c r="M26" s="19"/>
    </row>
    <row r="27" spans="1:13" ht="14.25" thickBot="1" x14ac:dyDescent="0.2">
      <c r="A27" s="13">
        <v>45</v>
      </c>
      <c r="B27" s="17">
        <v>0.71</v>
      </c>
      <c r="C27" s="14">
        <v>0.8</v>
      </c>
      <c r="F27" s="18"/>
      <c r="G27" s="27"/>
      <c r="H27" s="27"/>
      <c r="I27" s="27"/>
      <c r="J27" s="27"/>
      <c r="K27" s="27"/>
      <c r="L27" s="27"/>
      <c r="M27" s="19"/>
    </row>
    <row r="28" spans="1:13" ht="14.25" thickBot="1" x14ac:dyDescent="0.2">
      <c r="A28" s="59" t="s">
        <v>49</v>
      </c>
      <c r="B28" s="60"/>
      <c r="C28" s="61"/>
      <c r="F28" s="47" t="s">
        <v>29</v>
      </c>
      <c r="G28" s="48"/>
      <c r="H28" s="48"/>
      <c r="I28" s="48"/>
      <c r="J28" s="48"/>
      <c r="K28" s="48"/>
      <c r="L28" s="48"/>
      <c r="M28" s="49"/>
    </row>
    <row r="29" spans="1:13" ht="14.25" thickBot="1" x14ac:dyDescent="0.2"/>
    <row r="30" spans="1:13" x14ac:dyDescent="0.15">
      <c r="A30" s="43" t="s">
        <v>18</v>
      </c>
      <c r="B30" s="44"/>
      <c r="C30" s="45"/>
      <c r="F30" s="24"/>
      <c r="G30" s="25"/>
      <c r="H30" s="25"/>
      <c r="I30" s="25"/>
      <c r="J30" s="25"/>
      <c r="K30" s="25"/>
      <c r="L30" s="25"/>
      <c r="M30" s="26"/>
    </row>
    <row r="31" spans="1:13" x14ac:dyDescent="0.15">
      <c r="A31" s="58" t="s">
        <v>14</v>
      </c>
      <c r="B31" s="50" t="s">
        <v>15</v>
      </c>
      <c r="C31" s="51"/>
      <c r="F31" s="18"/>
      <c r="G31" s="27"/>
      <c r="H31" s="27"/>
      <c r="I31" s="27"/>
      <c r="J31" s="27"/>
      <c r="K31" s="27"/>
      <c r="L31" s="27"/>
      <c r="M31" s="19"/>
    </row>
    <row r="32" spans="1:13" x14ac:dyDescent="0.15">
      <c r="A32" s="58"/>
      <c r="B32" s="1" t="s">
        <v>16</v>
      </c>
      <c r="C32" s="15" t="s">
        <v>17</v>
      </c>
      <c r="F32" s="18"/>
      <c r="G32" s="27"/>
      <c r="H32" s="27"/>
      <c r="I32" s="27"/>
      <c r="J32" s="27"/>
      <c r="K32" s="27"/>
      <c r="L32" s="27"/>
      <c r="M32" s="19"/>
    </row>
    <row r="33" spans="1:13" x14ac:dyDescent="0.15">
      <c r="A33" s="2">
        <v>0.5</v>
      </c>
      <c r="B33" s="1">
        <v>1.28</v>
      </c>
      <c r="C33" s="15">
        <v>1.88</v>
      </c>
      <c r="F33" s="18"/>
      <c r="G33" s="27"/>
      <c r="H33" s="27"/>
      <c r="I33" s="27"/>
      <c r="J33" s="27"/>
      <c r="K33" s="27"/>
      <c r="L33" s="27"/>
      <c r="M33" s="19"/>
    </row>
    <row r="34" spans="1:13" x14ac:dyDescent="0.15">
      <c r="A34" s="2">
        <v>0.7</v>
      </c>
      <c r="B34" s="1">
        <v>1.2</v>
      </c>
      <c r="C34" s="15">
        <v>1.62</v>
      </c>
      <c r="F34" s="18"/>
      <c r="G34" s="27"/>
      <c r="H34" s="27"/>
      <c r="I34" s="27"/>
      <c r="J34" s="27"/>
      <c r="K34" s="27"/>
      <c r="L34" s="27"/>
      <c r="M34" s="19"/>
    </row>
    <row r="35" spans="1:13" x14ac:dyDescent="0.15">
      <c r="A35" s="2">
        <v>1</v>
      </c>
      <c r="B35" s="1">
        <v>1.18</v>
      </c>
      <c r="C35" s="15">
        <v>1.5</v>
      </c>
      <c r="F35" s="18"/>
      <c r="G35" s="27"/>
      <c r="H35" s="27"/>
      <c r="I35" s="27"/>
      <c r="J35" s="27"/>
      <c r="K35" s="27"/>
      <c r="L35" s="27"/>
      <c r="M35" s="19"/>
    </row>
    <row r="36" spans="1:13" x14ac:dyDescent="0.15">
      <c r="A36" s="2">
        <v>1.5</v>
      </c>
      <c r="B36" s="1">
        <v>1.1000000000000001</v>
      </c>
      <c r="C36" s="15">
        <v>1.28</v>
      </c>
      <c r="F36" s="18"/>
      <c r="G36" s="27"/>
      <c r="H36" s="27"/>
      <c r="I36" s="27"/>
      <c r="J36" s="27"/>
      <c r="K36" s="27"/>
      <c r="L36" s="27"/>
      <c r="M36" s="19"/>
    </row>
    <row r="37" spans="1:13" x14ac:dyDescent="0.15">
      <c r="A37" s="2">
        <v>2</v>
      </c>
      <c r="B37" s="30">
        <v>1.05</v>
      </c>
      <c r="C37" s="15">
        <v>1.1200000000000001</v>
      </c>
      <c r="D37" s="32"/>
      <c r="F37" s="18"/>
      <c r="G37" s="27"/>
      <c r="H37" s="27"/>
      <c r="I37" s="27"/>
      <c r="J37" s="27"/>
      <c r="K37" s="27"/>
      <c r="L37" s="27"/>
      <c r="M37" s="19"/>
    </row>
    <row r="38" spans="1:13" x14ac:dyDescent="0.15">
      <c r="A38" s="2">
        <v>2.5</v>
      </c>
      <c r="B38" s="1">
        <v>1</v>
      </c>
      <c r="C38" s="34">
        <v>1</v>
      </c>
      <c r="F38" s="18"/>
      <c r="G38" s="27"/>
      <c r="H38" s="27"/>
      <c r="I38" s="27"/>
      <c r="J38" s="27"/>
      <c r="K38" s="27"/>
      <c r="L38" s="27"/>
      <c r="M38" s="19"/>
    </row>
    <row r="39" spans="1:13" ht="14.25" thickBot="1" x14ac:dyDescent="0.2">
      <c r="A39" s="3">
        <v>3</v>
      </c>
      <c r="B39" s="4">
        <v>0.96</v>
      </c>
      <c r="C39" s="16">
        <v>0.9</v>
      </c>
      <c r="D39" t="s">
        <v>50</v>
      </c>
      <c r="F39" s="20"/>
      <c r="G39" s="28"/>
      <c r="H39" s="28"/>
      <c r="I39" s="28"/>
      <c r="J39" s="28"/>
      <c r="K39" s="28"/>
      <c r="L39" s="28"/>
      <c r="M39" s="21"/>
    </row>
    <row r="40" spans="1:13" ht="14.25" thickBot="1" x14ac:dyDescent="0.2"/>
    <row r="41" spans="1:13" x14ac:dyDescent="0.15">
      <c r="A41" s="43" t="s">
        <v>30</v>
      </c>
      <c r="B41" s="44"/>
      <c r="C41" s="44"/>
      <c r="D41" s="45"/>
    </row>
    <row r="42" spans="1:13" x14ac:dyDescent="0.15">
      <c r="A42" s="2" t="s">
        <v>31</v>
      </c>
      <c r="B42" s="50" t="s">
        <v>32</v>
      </c>
      <c r="C42" s="50"/>
      <c r="D42" s="51"/>
    </row>
    <row r="43" spans="1:13" x14ac:dyDescent="0.15">
      <c r="A43" s="2"/>
      <c r="B43" s="30" t="s">
        <v>33</v>
      </c>
      <c r="C43" s="1" t="s">
        <v>34</v>
      </c>
      <c r="D43" s="15" t="s">
        <v>35</v>
      </c>
    </row>
    <row r="44" spans="1:13" x14ac:dyDescent="0.15">
      <c r="A44" s="2">
        <v>4</v>
      </c>
      <c r="B44" s="1">
        <v>0.8</v>
      </c>
      <c r="C44" s="1">
        <v>0.85</v>
      </c>
      <c r="D44" s="15">
        <v>0.9</v>
      </c>
    </row>
    <row r="45" spans="1:13" x14ac:dyDescent="0.15">
      <c r="A45" s="2">
        <v>5</v>
      </c>
      <c r="B45" s="1">
        <v>0.8</v>
      </c>
      <c r="C45" s="1">
        <v>0.85</v>
      </c>
      <c r="D45" s="15">
        <v>0.9</v>
      </c>
    </row>
    <row r="46" spans="1:13" x14ac:dyDescent="0.15">
      <c r="A46" s="2">
        <v>6</v>
      </c>
      <c r="B46" s="1">
        <v>0.8</v>
      </c>
      <c r="C46" s="1">
        <v>0.8</v>
      </c>
      <c r="D46" s="15">
        <v>0.9</v>
      </c>
    </row>
    <row r="47" spans="1:13" x14ac:dyDescent="0.15">
      <c r="A47" s="2">
        <v>7</v>
      </c>
      <c r="B47" s="1">
        <v>0.76</v>
      </c>
      <c r="C47" s="1">
        <v>0.8</v>
      </c>
      <c r="D47" s="15">
        <v>0.88</v>
      </c>
    </row>
    <row r="48" spans="1:13" x14ac:dyDescent="0.15">
      <c r="A48" s="2">
        <v>8</v>
      </c>
      <c r="B48" s="1">
        <v>0.74</v>
      </c>
      <c r="C48" s="1">
        <v>0.78</v>
      </c>
      <c r="D48" s="15">
        <v>0.88</v>
      </c>
    </row>
    <row r="49" spans="1:4" x14ac:dyDescent="0.15">
      <c r="A49" s="2">
        <v>9</v>
      </c>
      <c r="B49" s="1">
        <v>0.73</v>
      </c>
      <c r="C49" s="1">
        <v>0.77</v>
      </c>
      <c r="D49" s="15">
        <v>0.87</v>
      </c>
    </row>
    <row r="50" spans="1:4" x14ac:dyDescent="0.15">
      <c r="A50" s="2">
        <v>10</v>
      </c>
      <c r="B50" s="1">
        <v>0.72</v>
      </c>
      <c r="C50" s="1">
        <v>0.76</v>
      </c>
      <c r="D50" s="15">
        <v>0.8</v>
      </c>
    </row>
    <row r="51" spans="1:4" x14ac:dyDescent="0.15">
      <c r="A51" s="2">
        <v>11</v>
      </c>
      <c r="B51" s="38">
        <v>0.7</v>
      </c>
      <c r="C51" s="1">
        <v>0.75</v>
      </c>
      <c r="D51" s="15">
        <v>0.86</v>
      </c>
    </row>
    <row r="52" spans="1:4" x14ac:dyDescent="0.15">
      <c r="A52" s="2">
        <v>12</v>
      </c>
      <c r="B52" s="38">
        <v>0.69</v>
      </c>
      <c r="C52" s="1">
        <v>0.74</v>
      </c>
      <c r="D52" s="15">
        <v>0.85</v>
      </c>
    </row>
    <row r="53" spans="1:4" x14ac:dyDescent="0.15">
      <c r="A53" s="2">
        <v>13</v>
      </c>
      <c r="B53" s="1">
        <v>0.68</v>
      </c>
      <c r="C53" s="1">
        <v>0.73</v>
      </c>
      <c r="D53" s="15">
        <v>0.85</v>
      </c>
    </row>
    <row r="54" spans="1:4" x14ac:dyDescent="0.15">
      <c r="A54" s="2">
        <v>14</v>
      </c>
      <c r="B54" s="30">
        <v>0.68</v>
      </c>
      <c r="C54" s="1">
        <v>0.72</v>
      </c>
      <c r="D54" s="15">
        <v>0.84</v>
      </c>
    </row>
    <row r="55" spans="1:4" x14ac:dyDescent="0.15">
      <c r="A55" s="2">
        <v>15</v>
      </c>
      <c r="B55" s="1">
        <v>0.67</v>
      </c>
      <c r="C55" s="1">
        <v>0.72</v>
      </c>
      <c r="D55" s="15">
        <v>0.84</v>
      </c>
    </row>
    <row r="56" spans="1:4" x14ac:dyDescent="0.15">
      <c r="A56" s="2">
        <v>16</v>
      </c>
      <c r="B56" s="1">
        <v>0.66</v>
      </c>
      <c r="C56" s="1">
        <v>0.71</v>
      </c>
      <c r="D56" s="15">
        <v>0.83</v>
      </c>
    </row>
    <row r="57" spans="1:4" x14ac:dyDescent="0.15">
      <c r="A57" s="2">
        <v>17</v>
      </c>
      <c r="B57" s="1">
        <v>0.65</v>
      </c>
      <c r="C57" s="1">
        <v>0.7</v>
      </c>
      <c r="D57" s="15">
        <v>0.83</v>
      </c>
    </row>
    <row r="58" spans="1:4" x14ac:dyDescent="0.15">
      <c r="A58" s="2">
        <v>18</v>
      </c>
      <c r="B58" s="1">
        <v>0.65</v>
      </c>
      <c r="C58" s="1">
        <v>0.7</v>
      </c>
      <c r="D58" s="15">
        <v>0.83</v>
      </c>
    </row>
    <row r="59" spans="1:4" x14ac:dyDescent="0.15">
      <c r="A59" s="2">
        <v>19</v>
      </c>
      <c r="B59" s="1">
        <v>0.64</v>
      </c>
      <c r="C59" s="1">
        <v>0.69</v>
      </c>
      <c r="D59" s="15">
        <v>0.82</v>
      </c>
    </row>
    <row r="60" spans="1:4" ht="14.25" thickBot="1" x14ac:dyDescent="0.2">
      <c r="A60" s="3">
        <v>20</v>
      </c>
      <c r="B60" s="4">
        <v>0.63</v>
      </c>
      <c r="C60" s="4">
        <v>0.68</v>
      </c>
      <c r="D60" s="16">
        <v>0.82</v>
      </c>
    </row>
    <row r="61" spans="1:4" x14ac:dyDescent="0.15">
      <c r="A61" t="s">
        <v>51</v>
      </c>
    </row>
  </sheetData>
  <mergeCells count="16">
    <mergeCell ref="E1:F1"/>
    <mergeCell ref="H1:I1"/>
    <mergeCell ref="D18:E18"/>
    <mergeCell ref="F28:M28"/>
    <mergeCell ref="B42:D42"/>
    <mergeCell ref="A41:D41"/>
    <mergeCell ref="C2:C4"/>
    <mergeCell ref="A18:C18"/>
    <mergeCell ref="B31:C31"/>
    <mergeCell ref="A31:A32"/>
    <mergeCell ref="A30:C30"/>
    <mergeCell ref="A28:C28"/>
    <mergeCell ref="A7:A8"/>
    <mergeCell ref="B7:C7"/>
    <mergeCell ref="A6:C6"/>
    <mergeCell ref="E10:I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风机网侧电缆选型计算书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2022-10-08T14:44:17Z</dcterms:modified>
</cp:coreProperties>
</file>